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0. 2026\02. 국제시장 진출 지원\27년도 수요조사\"/>
    </mc:Choice>
  </mc:AlternateContent>
  <xr:revisionPtr revIDLastSave="0" documentId="13_ncr:1_{BC26AF2E-116F-4118-ABED-B2C5965CBBD8}" xr6:coauthVersionLast="37" xr6:coauthVersionMax="37" xr10:uidLastSave="{00000000-0000-0000-0000-000000000000}"/>
  <bookViews>
    <workbookView xWindow="360" yWindow="30" windowWidth="11835" windowHeight="9405" tabRatio="877" xr2:uid="{00000000-000D-0000-FFFF-FFFF00000000}"/>
  </bookViews>
  <sheets>
    <sheet name="수출포장재" sheetId="1" r:id="rId1"/>
    <sheet name="고품질 수출 농산물 생산지원(농자재 등 지원)" sheetId="2" r:id="rId2"/>
    <sheet name="고품질 수출 농산물 생산지원(공동선별비 지원)" sheetId="18" r:id="rId3"/>
    <sheet name="수출농산물 생산 시설개선" sheetId="4" r:id="rId4"/>
  </sheets>
  <calcPr calcId="179021"/>
</workbook>
</file>

<file path=xl/calcChain.xml><?xml version="1.0" encoding="utf-8"?>
<calcChain xmlns="http://schemas.openxmlformats.org/spreadsheetml/2006/main">
  <c r="Z12" i="4" l="1"/>
  <c r="Y12" i="4"/>
  <c r="Z11" i="4"/>
  <c r="Y11" i="4"/>
  <c r="Z10" i="4"/>
  <c r="Y10" i="4"/>
  <c r="R10" i="18"/>
  <c r="AC11" i="18"/>
  <c r="AB11" i="18"/>
  <c r="R11" i="18"/>
  <c r="J11" i="18"/>
  <c r="J10" i="18"/>
  <c r="J11" i="2"/>
  <c r="J12" i="2"/>
  <c r="J13" i="2"/>
  <c r="J14" i="2"/>
  <c r="J10" i="2"/>
  <c r="AD14" i="2"/>
  <c r="AC14" i="2"/>
  <c r="AD13" i="2"/>
  <c r="AC13" i="2"/>
  <c r="AD12" i="2"/>
  <c r="AC12" i="2"/>
  <c r="AD11" i="2"/>
  <c r="AC11" i="2"/>
  <c r="N23" i="1"/>
  <c r="K23" i="1" s="1"/>
  <c r="O23" i="1" s="1"/>
  <c r="P23" i="1" s="1"/>
  <c r="J23" i="1"/>
  <c r="N22" i="1"/>
  <c r="K22" i="1" s="1"/>
  <c r="O22" i="1" s="1"/>
  <c r="P22" i="1" s="1"/>
  <c r="J22" i="1"/>
  <c r="N26" i="1"/>
  <c r="K26" i="1" s="1"/>
  <c r="J26" i="1"/>
  <c r="N25" i="1"/>
  <c r="K25" i="1" s="1"/>
  <c r="J25" i="1"/>
  <c r="N24" i="1"/>
  <c r="K24" i="1" s="1"/>
  <c r="J24" i="1"/>
  <c r="N21" i="1"/>
  <c r="K21" i="1" s="1"/>
  <c r="J21" i="1"/>
  <c r="N20" i="1"/>
  <c r="K20" i="1" s="1"/>
  <c r="J20" i="1"/>
  <c r="N19" i="1"/>
  <c r="K19" i="1" s="1"/>
  <c r="J19" i="1"/>
  <c r="N13" i="1"/>
  <c r="K13" i="1" s="1"/>
  <c r="J13" i="1"/>
  <c r="J10" i="4" l="1"/>
  <c r="J11" i="4"/>
  <c r="O11" i="4" s="1"/>
  <c r="J12" i="4"/>
  <c r="O12" i="4" s="1"/>
  <c r="J9" i="4"/>
  <c r="O9" i="4" s="1"/>
  <c r="O10" i="4"/>
  <c r="AA18" i="1" l="1"/>
  <c r="Z18" i="1"/>
  <c r="AA12" i="1"/>
  <c r="Z12" i="1"/>
  <c r="Z10" i="1"/>
  <c r="AA10" i="1"/>
  <c r="Z11" i="1"/>
  <c r="AA11" i="1"/>
  <c r="AA9" i="1"/>
  <c r="Z9" i="1"/>
  <c r="N10" i="1"/>
  <c r="K10" i="1" s="1"/>
  <c r="P10" i="1" s="1"/>
  <c r="N11" i="1"/>
  <c r="K11" i="1" s="1"/>
  <c r="P11" i="1" s="1"/>
  <c r="N12" i="1"/>
  <c r="K12" i="1" s="1"/>
  <c r="P12" i="1" s="1"/>
  <c r="N14" i="1"/>
  <c r="K14" i="1" s="1"/>
  <c r="P14" i="1" s="1"/>
  <c r="N15" i="1"/>
  <c r="K15" i="1" s="1"/>
  <c r="P15" i="1" s="1"/>
  <c r="N16" i="1"/>
  <c r="K16" i="1" s="1"/>
  <c r="P16" i="1" s="1"/>
  <c r="N17" i="1"/>
  <c r="K17" i="1" s="1"/>
  <c r="P17" i="1" s="1"/>
  <c r="N18" i="1"/>
  <c r="K18" i="1" s="1"/>
  <c r="O18" i="1" s="1"/>
  <c r="O21" i="1"/>
  <c r="O25" i="1"/>
  <c r="N27" i="1"/>
  <c r="K27" i="1" s="1"/>
  <c r="O27" i="1" s="1"/>
  <c r="N9" i="1"/>
  <c r="K9" i="1" s="1"/>
  <c r="O9" i="1" s="1"/>
  <c r="O24" i="1"/>
  <c r="J10" i="1"/>
  <c r="J11" i="1"/>
  <c r="J12" i="1"/>
  <c r="J14" i="1"/>
  <c r="J15" i="1"/>
  <c r="J16" i="1"/>
  <c r="J17" i="1"/>
  <c r="J18" i="1"/>
  <c r="J27" i="1"/>
  <c r="J9" i="1"/>
  <c r="O20" i="1" l="1"/>
  <c r="P20" i="1" s="1"/>
  <c r="O26" i="1"/>
  <c r="P26" i="1" s="1"/>
  <c r="O19" i="1"/>
  <c r="P19" i="1" s="1"/>
  <c r="P24" i="1"/>
  <c r="P27" i="1"/>
  <c r="P21" i="1"/>
  <c r="P18" i="1"/>
  <c r="P25" i="1"/>
  <c r="P9" i="1"/>
  <c r="S11" i="2"/>
  <c r="S12" i="2"/>
  <c r="S13" i="2"/>
  <c r="S14" i="2"/>
  <c r="S1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4" authorId="0" shapeId="0" xr:uid="{00000000-0006-0000-0000-000001000000}">
      <text>
        <r>
          <rPr>
            <b/>
            <sz val="12"/>
            <color indexed="81"/>
            <rFont val="Tahoma"/>
            <family val="2"/>
          </rPr>
          <t xml:space="preserve"> - </t>
        </r>
        <r>
          <rPr>
            <b/>
            <sz val="12"/>
            <color indexed="81"/>
            <rFont val="돋움"/>
            <family val="3"/>
            <charset val="129"/>
          </rPr>
          <t>박스</t>
        </r>
        <r>
          <rPr>
            <b/>
            <sz val="12"/>
            <color indexed="81"/>
            <rFont val="Tahoma"/>
            <family val="2"/>
          </rPr>
          <t xml:space="preserve"> : 1</t>
        </r>
        <r>
          <rPr>
            <b/>
            <sz val="12"/>
            <color indexed="81"/>
            <rFont val="돋움"/>
            <family val="3"/>
            <charset val="129"/>
          </rPr>
          <t>개에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몇</t>
        </r>
        <r>
          <rPr>
            <b/>
            <sz val="12"/>
            <color indexed="81"/>
            <rFont val="Tahoma"/>
            <family val="2"/>
          </rPr>
          <t xml:space="preserve"> kg</t>
        </r>
        <r>
          <rPr>
            <b/>
            <sz val="12"/>
            <color indexed="81"/>
            <rFont val="돋움"/>
            <family val="3"/>
            <charset val="129"/>
          </rPr>
          <t>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포장되는지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기입
</t>
        </r>
        <r>
          <rPr>
            <b/>
            <sz val="12"/>
            <color indexed="81"/>
            <rFont val="Tahoma"/>
            <family val="2"/>
          </rPr>
          <t xml:space="preserve"> - </t>
        </r>
        <r>
          <rPr>
            <b/>
            <sz val="12"/>
            <color indexed="81"/>
            <rFont val="돋움"/>
            <family val="3"/>
            <charset val="129"/>
          </rPr>
          <t>배망</t>
        </r>
        <r>
          <rPr>
            <b/>
            <sz val="12"/>
            <color indexed="81"/>
            <rFont val="Tahoma"/>
            <family val="2"/>
          </rPr>
          <t xml:space="preserve">, </t>
        </r>
        <r>
          <rPr>
            <b/>
            <sz val="12"/>
            <color indexed="81"/>
            <rFont val="돋움"/>
            <family val="3"/>
            <charset val="129"/>
          </rPr>
          <t>복숭아망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망</t>
        </r>
        <r>
          <rPr>
            <b/>
            <sz val="12"/>
            <color indexed="81"/>
            <rFont val="Tahoma"/>
            <family val="2"/>
          </rPr>
          <t xml:space="preserve"> 1</t>
        </r>
        <r>
          <rPr>
            <b/>
            <sz val="12"/>
            <color indexed="81"/>
            <rFont val="돋움"/>
            <family val="3"/>
            <charset val="129"/>
          </rPr>
          <t>개가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포장하는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평균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중량
</t>
        </r>
        <r>
          <rPr>
            <b/>
            <sz val="12"/>
            <color indexed="81"/>
            <rFont val="Tahoma"/>
            <family val="2"/>
          </rPr>
          <t xml:space="preserve"> - </t>
        </r>
        <r>
          <rPr>
            <b/>
            <sz val="12"/>
            <color indexed="81"/>
            <rFont val="돋움"/>
            <family val="3"/>
            <charset val="129"/>
          </rPr>
          <t>난좌</t>
        </r>
        <r>
          <rPr>
            <b/>
            <sz val="12"/>
            <color indexed="81"/>
            <rFont val="Tahoma"/>
            <family val="2"/>
          </rPr>
          <t xml:space="preserve">, </t>
        </r>
        <r>
          <rPr>
            <b/>
            <sz val="12"/>
            <color indexed="81"/>
            <rFont val="돋움"/>
            <family val="3"/>
            <charset val="129"/>
          </rPr>
          <t>패드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완충재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몇</t>
        </r>
        <r>
          <rPr>
            <b/>
            <sz val="12"/>
            <color indexed="81"/>
            <rFont val="Tahoma"/>
            <family val="2"/>
          </rPr>
          <t xml:space="preserve"> kg</t>
        </r>
        <r>
          <rPr>
            <b/>
            <sz val="12"/>
            <color indexed="81"/>
            <rFont val="돋움"/>
            <family val="3"/>
            <charset val="129"/>
          </rPr>
          <t>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완충재</t>
        </r>
        <r>
          <rPr>
            <b/>
            <sz val="12"/>
            <color indexed="81"/>
            <rFont val="Tahoma"/>
            <family val="2"/>
          </rPr>
          <t xml:space="preserve"> 1</t>
        </r>
        <r>
          <rPr>
            <b/>
            <sz val="12"/>
            <color indexed="81"/>
            <rFont val="돋움"/>
            <family val="3"/>
            <charset val="129"/>
          </rPr>
          <t>개가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소요되는지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기입
</t>
        </r>
        <r>
          <rPr>
            <b/>
            <sz val="12"/>
            <color indexed="81"/>
            <rFont val="Tahoma"/>
            <family val="2"/>
          </rPr>
          <t xml:space="preserve"> - </t>
        </r>
        <r>
          <rPr>
            <b/>
            <sz val="12"/>
            <color indexed="81"/>
            <rFont val="돋움"/>
            <family val="3"/>
            <charset val="129"/>
          </rPr>
          <t>팔레트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운반대</t>
        </r>
        <r>
          <rPr>
            <b/>
            <sz val="12"/>
            <color indexed="81"/>
            <rFont val="Tahoma"/>
            <family val="2"/>
          </rPr>
          <t>) : 1</t>
        </r>
        <r>
          <rPr>
            <b/>
            <sz val="12"/>
            <color indexed="81"/>
            <rFont val="돋움"/>
            <family val="3"/>
            <charset val="129"/>
          </rPr>
          <t>판에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적재되는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중량</t>
        </r>
      </text>
    </comment>
    <comment ref="O4" authorId="0" shapeId="0" xr:uid="{00000000-0006-0000-0000-000002000000}">
      <text>
        <r>
          <rPr>
            <b/>
            <sz val="12"/>
            <color indexed="81"/>
            <rFont val="돋움"/>
            <family val="3"/>
            <charset val="129"/>
          </rPr>
          <t>집행액</t>
        </r>
        <r>
          <rPr>
            <b/>
            <sz val="12"/>
            <color indexed="81"/>
            <rFont val="Tahoma"/>
            <family val="2"/>
          </rPr>
          <t xml:space="preserve"> = </t>
        </r>
        <r>
          <rPr>
            <b/>
            <sz val="12"/>
            <color indexed="81"/>
            <rFont val="돋움"/>
            <family val="3"/>
            <charset val="129"/>
          </rPr>
          <t>도비</t>
        </r>
        <r>
          <rPr>
            <b/>
            <sz val="12"/>
            <color indexed="81"/>
            <rFont val="Tahoma"/>
            <family val="2"/>
          </rPr>
          <t xml:space="preserve"> + </t>
        </r>
        <r>
          <rPr>
            <b/>
            <sz val="12"/>
            <color indexed="81"/>
            <rFont val="돋움"/>
            <family val="3"/>
            <charset val="129"/>
          </rPr>
          <t>시군비</t>
        </r>
        <r>
          <rPr>
            <b/>
            <sz val="12"/>
            <color indexed="81"/>
            <rFont val="Tahoma"/>
            <family val="2"/>
          </rPr>
          <t xml:space="preserve"> + </t>
        </r>
        <r>
          <rPr>
            <b/>
            <sz val="12"/>
            <color indexed="81"/>
            <rFont val="돋움"/>
            <family val="3"/>
            <charset val="129"/>
          </rPr>
          <t>자부담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7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일본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미국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대만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홍콩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베트남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말레이시아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네덜란드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뉴질랜드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독일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러시아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싱가포르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태국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몽골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스위스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폴란드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인도네시아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프랑스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호주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캐나다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필리핀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오스트리아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파키스탄</t>
        </r>
        <r>
          <rPr>
            <b/>
            <sz val="9"/>
            <color indexed="81"/>
            <rFont val="Tahoma"/>
            <family val="2"/>
          </rPr>
          <t xml:space="preserve">, UAE, </t>
        </r>
        <r>
          <rPr>
            <b/>
            <sz val="9"/>
            <color indexed="81"/>
            <rFont val="돋움"/>
            <family val="3"/>
            <charset val="129"/>
          </rPr>
          <t>이라크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슬로바키아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R5" authorId="0" shapeId="0" xr:uid="{00000000-0006-0000-0100-000001000000}">
      <text>
        <r>
          <rPr>
            <b/>
            <sz val="12"/>
            <color indexed="81"/>
            <rFont val="돋움"/>
            <family val="3"/>
            <charset val="129"/>
          </rPr>
          <t>집행액</t>
        </r>
        <r>
          <rPr>
            <b/>
            <sz val="12"/>
            <color indexed="81"/>
            <rFont val="Tahoma"/>
            <family val="2"/>
          </rPr>
          <t xml:space="preserve"> = </t>
        </r>
        <r>
          <rPr>
            <b/>
            <sz val="12"/>
            <color indexed="81"/>
            <rFont val="돋움"/>
            <family val="3"/>
            <charset val="129"/>
          </rPr>
          <t>도비</t>
        </r>
        <r>
          <rPr>
            <b/>
            <sz val="12"/>
            <color indexed="81"/>
            <rFont val="Tahoma"/>
            <family val="2"/>
          </rPr>
          <t xml:space="preserve"> + </t>
        </r>
        <r>
          <rPr>
            <b/>
            <sz val="12"/>
            <color indexed="81"/>
            <rFont val="돋움"/>
            <family val="3"/>
            <charset val="129"/>
          </rPr>
          <t>시군비</t>
        </r>
        <r>
          <rPr>
            <b/>
            <sz val="12"/>
            <color indexed="81"/>
            <rFont val="Tahoma"/>
            <family val="2"/>
          </rPr>
          <t xml:space="preserve"> + </t>
        </r>
        <r>
          <rPr>
            <b/>
            <sz val="12"/>
            <color indexed="81"/>
            <rFont val="돋움"/>
            <family val="3"/>
            <charset val="129"/>
          </rPr>
          <t>자부담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8" authorId="0" shapeId="0" xr:uid="{00000000-0006-0000-0100-000002000000}">
      <text>
        <r>
          <rPr>
            <b/>
            <sz val="9"/>
            <color indexed="81"/>
            <rFont val="돋움"/>
            <family val="3"/>
            <charset val="129"/>
          </rPr>
          <t>일본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미국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대만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홍콩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베트남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말레이시아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네덜란드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뉴질랜드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독일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러시아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싱가포르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태국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몽골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스위스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폴란드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인도네시아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프랑스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호주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캐나다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필리핀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오스트리아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파키스탄</t>
        </r>
        <r>
          <rPr>
            <b/>
            <sz val="9"/>
            <color indexed="81"/>
            <rFont val="Tahoma"/>
            <family val="2"/>
          </rPr>
          <t xml:space="preserve">, UAE, </t>
        </r>
        <r>
          <rPr>
            <b/>
            <sz val="9"/>
            <color indexed="81"/>
            <rFont val="돋움"/>
            <family val="3"/>
            <charset val="129"/>
          </rPr>
          <t>이라크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슬로바키아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Q5" authorId="0" shapeId="0" xr:uid="{00000000-0006-0000-0200-000001000000}">
      <text>
        <r>
          <rPr>
            <b/>
            <sz val="12"/>
            <color indexed="81"/>
            <rFont val="돋움"/>
            <family val="3"/>
            <charset val="129"/>
          </rPr>
          <t>집행액</t>
        </r>
        <r>
          <rPr>
            <b/>
            <sz val="12"/>
            <color indexed="81"/>
            <rFont val="Tahoma"/>
            <family val="2"/>
          </rPr>
          <t xml:space="preserve"> = </t>
        </r>
        <r>
          <rPr>
            <b/>
            <sz val="12"/>
            <color indexed="81"/>
            <rFont val="돋움"/>
            <family val="3"/>
            <charset val="129"/>
          </rPr>
          <t>도비</t>
        </r>
        <r>
          <rPr>
            <b/>
            <sz val="12"/>
            <color indexed="81"/>
            <rFont val="Tahoma"/>
            <family val="2"/>
          </rPr>
          <t xml:space="preserve"> + </t>
        </r>
        <r>
          <rPr>
            <b/>
            <sz val="12"/>
            <color indexed="81"/>
            <rFont val="돋움"/>
            <family val="3"/>
            <charset val="129"/>
          </rPr>
          <t>시군비</t>
        </r>
        <r>
          <rPr>
            <b/>
            <sz val="12"/>
            <color indexed="81"/>
            <rFont val="Tahoma"/>
            <family val="2"/>
          </rPr>
          <t xml:space="preserve"> + </t>
        </r>
        <r>
          <rPr>
            <b/>
            <sz val="12"/>
            <color indexed="81"/>
            <rFont val="돋움"/>
            <family val="3"/>
            <charset val="129"/>
          </rPr>
          <t>자부담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8" authorId="0" shapeId="0" xr:uid="{00000000-0006-0000-0200-000002000000}">
      <text>
        <r>
          <rPr>
            <b/>
            <sz val="9"/>
            <color indexed="81"/>
            <rFont val="돋움"/>
            <family val="3"/>
            <charset val="129"/>
          </rPr>
          <t>일본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미국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대만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홍콩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베트남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말레이시아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네덜란드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뉴질랜드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독일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러시아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싱가포르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태국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몽골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스위스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폴란드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인도네시아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프랑스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호주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캐나다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필리핀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오스트리아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파키스탄</t>
        </r>
        <r>
          <rPr>
            <b/>
            <sz val="9"/>
            <color indexed="81"/>
            <rFont val="Tahoma"/>
            <family val="2"/>
          </rPr>
          <t xml:space="preserve">, UAE, </t>
        </r>
        <r>
          <rPr>
            <b/>
            <sz val="9"/>
            <color indexed="81"/>
            <rFont val="돋움"/>
            <family val="3"/>
            <charset val="129"/>
          </rPr>
          <t>이라크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슬로바키아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N4" authorId="0" shapeId="0" xr:uid="{00000000-0006-0000-0300-000001000000}">
      <text>
        <r>
          <rPr>
            <b/>
            <sz val="12"/>
            <color indexed="81"/>
            <rFont val="돋움"/>
            <family val="3"/>
            <charset val="129"/>
          </rPr>
          <t>집행액</t>
        </r>
        <r>
          <rPr>
            <b/>
            <sz val="12"/>
            <color indexed="81"/>
            <rFont val="Tahoma"/>
            <family val="2"/>
          </rPr>
          <t xml:space="preserve"> = </t>
        </r>
        <r>
          <rPr>
            <b/>
            <sz val="12"/>
            <color indexed="81"/>
            <rFont val="돋움"/>
            <family val="3"/>
            <charset val="129"/>
          </rPr>
          <t>도비</t>
        </r>
        <r>
          <rPr>
            <b/>
            <sz val="12"/>
            <color indexed="81"/>
            <rFont val="Tahoma"/>
            <family val="2"/>
          </rPr>
          <t xml:space="preserve"> + </t>
        </r>
        <r>
          <rPr>
            <b/>
            <sz val="12"/>
            <color indexed="81"/>
            <rFont val="돋움"/>
            <family val="3"/>
            <charset val="129"/>
          </rPr>
          <t>시군비</t>
        </r>
        <r>
          <rPr>
            <b/>
            <sz val="12"/>
            <color indexed="81"/>
            <rFont val="Tahoma"/>
            <family val="2"/>
          </rPr>
          <t xml:space="preserve"> + </t>
        </r>
        <r>
          <rPr>
            <b/>
            <sz val="12"/>
            <color indexed="81"/>
            <rFont val="돋움"/>
            <family val="3"/>
            <charset val="129"/>
          </rPr>
          <t>자부담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" authorId="0" shapeId="0" xr:uid="{00000000-0006-0000-0300-000002000000}">
      <text>
        <r>
          <rPr>
            <b/>
            <sz val="9"/>
            <color indexed="81"/>
            <rFont val="돋움"/>
            <family val="3"/>
            <charset val="129"/>
          </rPr>
          <t>장미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다육식품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파프리카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딸기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국화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토마토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느타리버섯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심비디움</t>
        </r>
      </text>
    </comment>
    <comment ref="X7" authorId="0" shapeId="0" xr:uid="{00000000-0006-0000-0300-000003000000}">
      <text>
        <r>
          <rPr>
            <b/>
            <sz val="9"/>
            <color indexed="81"/>
            <rFont val="돋움"/>
            <family val="3"/>
            <charset val="129"/>
          </rPr>
          <t>일본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미국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대만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홍콩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베트남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말레이시아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네덜란드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뉴질랜드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독일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러시아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싱가포르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태국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몽골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스위스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폴란드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인도네시아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프랑스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호주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캐나다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필리핀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오스트리아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파키스탄</t>
        </r>
        <r>
          <rPr>
            <b/>
            <sz val="9"/>
            <color indexed="81"/>
            <rFont val="Tahoma"/>
            <family val="2"/>
          </rPr>
          <t xml:space="preserve">, UAE, </t>
        </r>
        <r>
          <rPr>
            <b/>
            <sz val="9"/>
            <color indexed="81"/>
            <rFont val="돋움"/>
            <family val="3"/>
            <charset val="129"/>
          </rPr>
          <t>이라크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슬로바키아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<sst xmlns="http://schemas.openxmlformats.org/spreadsheetml/2006/main" count="344" uniqueCount="150">
  <si>
    <t>계</t>
  </si>
  <si>
    <t>합계</t>
    <phoneticPr fontId="2" type="noConversion"/>
  </si>
  <si>
    <t>시군명</t>
    <phoneticPr fontId="2" type="noConversion"/>
  </si>
  <si>
    <t>단가
(원)</t>
    <phoneticPr fontId="2" type="noConversion"/>
  </si>
  <si>
    <t>자부담</t>
    <phoneticPr fontId="2" type="noConversion"/>
  </si>
  <si>
    <t>비고</t>
    <phoneticPr fontId="2" type="noConversion"/>
  </si>
  <si>
    <t>대표자</t>
    <phoneticPr fontId="2" type="noConversion"/>
  </si>
  <si>
    <t>수출품목</t>
    <phoneticPr fontId="2" type="noConversion"/>
  </si>
  <si>
    <t>사업내용</t>
    <phoneticPr fontId="2" type="noConversion"/>
  </si>
  <si>
    <t>배</t>
  </si>
  <si>
    <t>접목선인장</t>
  </si>
  <si>
    <t>장미</t>
  </si>
  <si>
    <t>홍삼제품</t>
  </si>
  <si>
    <t>배망</t>
  </si>
  <si>
    <t>난좌</t>
  </si>
  <si>
    <t>망패드</t>
  </si>
  <si>
    <t>파렛트</t>
  </si>
  <si>
    <t>각대</t>
  </si>
  <si>
    <t>홍삼분말속케이스</t>
  </si>
  <si>
    <t>다육식물</t>
  </si>
  <si>
    <t>사업자</t>
    <phoneticPr fontId="2" type="noConversion"/>
  </si>
  <si>
    <t>포장
단위</t>
    <phoneticPr fontId="2" type="noConversion"/>
  </si>
  <si>
    <t>수출품목</t>
    <phoneticPr fontId="2" type="noConversion"/>
  </si>
  <si>
    <t>사업량(개)</t>
    <phoneticPr fontId="2" type="noConversion"/>
  </si>
  <si>
    <t>계획</t>
    <phoneticPr fontId="2" type="noConversion"/>
  </si>
  <si>
    <t>집행액</t>
    <phoneticPr fontId="2" type="noConversion"/>
  </si>
  <si>
    <t>도비</t>
    <phoneticPr fontId="2" type="noConversion"/>
  </si>
  <si>
    <t>시군비</t>
    <phoneticPr fontId="2" type="noConversion"/>
  </si>
  <si>
    <t>집행률</t>
    <phoneticPr fontId="2" type="noConversion"/>
  </si>
  <si>
    <t>생산현황(톤)</t>
    <phoneticPr fontId="2" type="noConversion"/>
  </si>
  <si>
    <t>수출국</t>
    <phoneticPr fontId="2" type="noConversion"/>
  </si>
  <si>
    <t>( H / F )</t>
    <phoneticPr fontId="2" type="noConversion"/>
  </si>
  <si>
    <t>( H / G )</t>
    <phoneticPr fontId="2" type="noConversion"/>
  </si>
  <si>
    <t>수출 달성률
(%)</t>
    <phoneticPr fontId="2" type="noConversion"/>
  </si>
  <si>
    <t>수출비중
(%)</t>
    <phoneticPr fontId="2" type="noConversion"/>
  </si>
  <si>
    <t>(B)</t>
    <phoneticPr fontId="2" type="noConversion"/>
  </si>
  <si>
    <t>추진율
(%)</t>
    <phoneticPr fontId="2" type="noConversion"/>
  </si>
  <si>
    <t>(B/A)</t>
    <phoneticPr fontId="2" type="noConversion"/>
  </si>
  <si>
    <t>추진실적</t>
    <phoneticPr fontId="2" type="noConversion"/>
  </si>
  <si>
    <t>공정율
(%)</t>
    <phoneticPr fontId="2" type="noConversion"/>
  </si>
  <si>
    <t>항후계획</t>
    <phoneticPr fontId="2" type="noConversion"/>
  </si>
  <si>
    <t>추진내용</t>
    <phoneticPr fontId="2" type="noConversion"/>
  </si>
  <si>
    <t>( D )</t>
    <phoneticPr fontId="2" type="noConversion"/>
  </si>
  <si>
    <t>수출품목</t>
    <phoneticPr fontId="2" type="noConversion"/>
  </si>
  <si>
    <t>사업기간</t>
    <phoneticPr fontId="2" type="noConversion"/>
  </si>
  <si>
    <t>( D / C )</t>
    <phoneticPr fontId="2" type="noConversion"/>
  </si>
  <si>
    <t>( B )</t>
    <phoneticPr fontId="2" type="noConversion"/>
  </si>
  <si>
    <t>( B / A )</t>
    <phoneticPr fontId="2" type="noConversion"/>
  </si>
  <si>
    <t>파프리카</t>
  </si>
  <si>
    <t>골판지 박스</t>
  </si>
  <si>
    <t>일본</t>
  </si>
  <si>
    <t>장미(절화)</t>
  </si>
  <si>
    <t>습식박스</t>
  </si>
  <si>
    <t>카툰박스</t>
  </si>
  <si>
    <t>중국, 대만, 베트남</t>
  </si>
  <si>
    <t>베트남</t>
  </si>
  <si>
    <t>홍콩, 말레이시아, 대만, 두바이, 중국, 일본</t>
  </si>
  <si>
    <t>슬라브, 블록</t>
  </si>
  <si>
    <t>제품 주문</t>
  </si>
  <si>
    <t>영양제</t>
  </si>
  <si>
    <t>생력트레이</t>
  </si>
  <si>
    <t>생력트레이 구입 완료</t>
  </si>
  <si>
    <t>퇴비</t>
  </si>
  <si>
    <t>피트모스, 이색화분</t>
  </si>
  <si>
    <t>운반용트럭(1톤) 3대</t>
  </si>
  <si>
    <t>제품 선정 중</t>
  </si>
  <si>
    <t>환풍기, 제어기 설치</t>
  </si>
  <si>
    <t>시공업체 선정 중</t>
  </si>
  <si>
    <t>내재형자동화온실, 수평배드 등</t>
  </si>
  <si>
    <t>현장확인 등 사업완료</t>
  </si>
  <si>
    <t>7월 사업 정산</t>
    <phoneticPr fontId="2" type="noConversion"/>
  </si>
  <si>
    <t>8월 사업 정산</t>
  </si>
  <si>
    <t>9월 사업 정산</t>
  </si>
  <si>
    <t>7월 8일 사업정산</t>
    <phoneticPr fontId="2" type="noConversion"/>
  </si>
  <si>
    <t>8월 공급 및 보조금 정산</t>
    <phoneticPr fontId="2" type="noConversion"/>
  </si>
  <si>
    <t>운반용 트럭(1톤)1대</t>
    <phoneticPr fontId="2" type="noConversion"/>
  </si>
  <si>
    <t>수출 포장재</t>
    <phoneticPr fontId="2" type="noConversion"/>
  </si>
  <si>
    <t>종류</t>
    <phoneticPr fontId="2" type="noConversion"/>
  </si>
  <si>
    <t>집행현황(천원, %)</t>
    <phoneticPr fontId="2" type="noConversion"/>
  </si>
  <si>
    <t>총 생산량</t>
    <phoneticPr fontId="2" type="noConversion"/>
  </si>
  <si>
    <t>총 수출량</t>
    <phoneticPr fontId="2" type="noConversion"/>
  </si>
  <si>
    <t>실적</t>
    <phoneticPr fontId="2" type="noConversion"/>
  </si>
  <si>
    <t>전체 생산량
(톤)</t>
    <phoneticPr fontId="2" type="noConversion"/>
  </si>
  <si>
    <t>수출량
(톤)</t>
    <phoneticPr fontId="2" type="noConversion"/>
  </si>
  <si>
    <t>ㅇㅇ시</t>
  </si>
  <si>
    <t>ㅇㅇ시</t>
    <phoneticPr fontId="2" type="noConversion"/>
  </si>
  <si>
    <t>ㅇㅇㅇ</t>
    <phoneticPr fontId="2" type="noConversion"/>
  </si>
  <si>
    <t>ㅇㅇㅇ</t>
    <phoneticPr fontId="2" type="noConversion"/>
  </si>
  <si>
    <t>- 예시 -</t>
    <phoneticPr fontId="2" type="noConversion"/>
  </si>
  <si>
    <t>에너진겉케이스</t>
    <phoneticPr fontId="2" type="noConversion"/>
  </si>
  <si>
    <t>정스틱겉케이스</t>
    <phoneticPr fontId="2" type="noConversion"/>
  </si>
  <si>
    <t>정스틱파우치</t>
    <phoneticPr fontId="2" type="noConversion"/>
  </si>
  <si>
    <t>정스틱속케이스</t>
    <phoneticPr fontId="2" type="noConversion"/>
  </si>
  <si>
    <t>수출계획(톤, 천$)</t>
    <phoneticPr fontId="2" type="noConversion"/>
  </si>
  <si>
    <t>수출액</t>
    <phoneticPr fontId="2" type="noConversion"/>
  </si>
  <si>
    <t>수출량</t>
    <phoneticPr fontId="2" type="noConversion"/>
  </si>
  <si>
    <t>5kg/개</t>
    <phoneticPr fontId="2" type="noConversion"/>
  </si>
  <si>
    <t>7kg/개</t>
    <phoneticPr fontId="2" type="noConversion"/>
  </si>
  <si>
    <t>10kg/개</t>
    <phoneticPr fontId="2" type="noConversion"/>
  </si>
  <si>
    <t>15kg/개</t>
    <phoneticPr fontId="2" type="noConversion"/>
  </si>
  <si>
    <t>700g/개</t>
    <phoneticPr fontId="2" type="noConversion"/>
  </si>
  <si>
    <t>840kg/개</t>
    <phoneticPr fontId="2" type="noConversion"/>
  </si>
  <si>
    <t>60g/개</t>
    <phoneticPr fontId="2" type="noConversion"/>
  </si>
  <si>
    <t>상품 종류</t>
    <phoneticPr fontId="2" type="noConversion"/>
  </si>
  <si>
    <t>5kg</t>
    <phoneticPr fontId="2" type="noConversion"/>
  </si>
  <si>
    <t>7kg</t>
    <phoneticPr fontId="2" type="noConversion"/>
  </si>
  <si>
    <t>10kg</t>
    <phoneticPr fontId="2" type="noConversion"/>
  </si>
  <si>
    <t>15kg</t>
    <phoneticPr fontId="2" type="noConversion"/>
  </si>
  <si>
    <t>3kg/개</t>
    <phoneticPr fontId="2" type="noConversion"/>
  </si>
  <si>
    <t>홍삼분말</t>
    <phoneticPr fontId="2" type="noConversion"/>
  </si>
  <si>
    <t>정스틱</t>
    <phoneticPr fontId="2" type="noConversion"/>
  </si>
  <si>
    <t>에너진 450g</t>
    <phoneticPr fontId="2" type="noConversion"/>
  </si>
  <si>
    <t>에너진 150g</t>
    <phoneticPr fontId="2" type="noConversion"/>
  </si>
  <si>
    <t>전체
생산 계획량</t>
    <phoneticPr fontId="2" type="noConversion"/>
  </si>
  <si>
    <t>450g/개</t>
    <phoneticPr fontId="2" type="noConversion"/>
  </si>
  <si>
    <t>1.5kg/개</t>
    <phoneticPr fontId="2" type="noConversion"/>
  </si>
  <si>
    <t>900g/개</t>
    <phoneticPr fontId="2" type="noConversion"/>
  </si>
  <si>
    <t>30g/개</t>
    <phoneticPr fontId="2" type="noConversion"/>
  </si>
  <si>
    <t>300g/개</t>
    <phoneticPr fontId="2" type="noConversion"/>
  </si>
  <si>
    <t>500g/개</t>
    <phoneticPr fontId="2" type="noConversion"/>
  </si>
  <si>
    <t>재배면적
(㎡)</t>
    <phoneticPr fontId="2" type="noConversion"/>
  </si>
  <si>
    <t>경영비 
지원단가
(원/㎡)</t>
    <phoneticPr fontId="2" type="noConversion"/>
  </si>
  <si>
    <t>생산계획</t>
    <phoneticPr fontId="2" type="noConversion"/>
  </si>
  <si>
    <t>총생산량(톤)</t>
    <phoneticPr fontId="2" type="noConversion"/>
  </si>
  <si>
    <t>수출(톤)</t>
    <phoneticPr fontId="2" type="noConversion"/>
  </si>
  <si>
    <t>수출비중</t>
    <phoneticPr fontId="2" type="noConversion"/>
  </si>
  <si>
    <t>(a)</t>
    <phoneticPr fontId="2" type="noConversion"/>
  </si>
  <si>
    <t>(b)</t>
    <phoneticPr fontId="2" type="noConversion"/>
  </si>
  <si>
    <t>(b)/(a)</t>
    <phoneticPr fontId="2" type="noConversion"/>
  </si>
  <si>
    <t>분재</t>
    <phoneticPr fontId="2" type="noConversion"/>
  </si>
  <si>
    <t>심비디움</t>
    <phoneticPr fontId="2" type="noConversion"/>
  </si>
  <si>
    <t>농가수</t>
    <phoneticPr fontId="2" type="noConversion"/>
  </si>
  <si>
    <t>중국, 대만, 베트남</t>
    <phoneticPr fontId="2" type="noConversion"/>
  </si>
  <si>
    <t>- 농자재 등 지원</t>
    <phoneticPr fontId="2" type="noConversion"/>
  </si>
  <si>
    <t>- 수출 선별장 공동 선별비 지원</t>
    <phoneticPr fontId="2" type="noConversion"/>
  </si>
  <si>
    <t>사업자
(선별장)</t>
    <phoneticPr fontId="2" type="noConversion"/>
  </si>
  <si>
    <t>포도</t>
    <phoneticPr fontId="2" type="noConversion"/>
  </si>
  <si>
    <t>배</t>
    <phoneticPr fontId="2" type="noConversion"/>
  </si>
  <si>
    <t>선별비 
지원단가
(원/kg)</t>
    <phoneticPr fontId="2" type="noConversion"/>
  </si>
  <si>
    <t>4월~6월</t>
    <phoneticPr fontId="2" type="noConversion"/>
  </si>
  <si>
    <t>10월~12월</t>
    <phoneticPr fontId="2" type="noConversion"/>
  </si>
  <si>
    <t>사 업 비(천원)</t>
    <phoneticPr fontId="2" type="noConversion"/>
  </si>
  <si>
    <t>수출액
(천$)</t>
    <phoneticPr fontId="2" type="noConversion"/>
  </si>
  <si>
    <t>수출계획(톤, 천$)</t>
    <phoneticPr fontId="2" type="noConversion"/>
  </si>
  <si>
    <t>농식품 수출포장재 지원사업 수요 조사</t>
    <phoneticPr fontId="2" type="noConversion"/>
  </si>
  <si>
    <t>고품질 수출농산물 생산지원 사업 수요 조사</t>
    <phoneticPr fontId="2" type="noConversion"/>
  </si>
  <si>
    <t>2025년</t>
    <phoneticPr fontId="2" type="noConversion"/>
  </si>
  <si>
    <t xml:space="preserve"> 수출농산물 생산 시설개선 사업 수요 조사</t>
    <phoneticPr fontId="2" type="noConversion"/>
  </si>
  <si>
    <t>2026 계획</t>
    <phoneticPr fontId="2" type="noConversion"/>
  </si>
  <si>
    <t>2026년 계획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</si>
</sst>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0.0%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9"/>
      <color indexed="81"/>
      <name val="Tahoma"/>
      <family val="2"/>
    </font>
    <font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0"/>
      <color theme="1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sz val="22"/>
      <color theme="1"/>
      <name val="경기천년제목V Bold"/>
      <family val="1"/>
      <charset val="129"/>
    </font>
    <font>
      <sz val="10"/>
      <color rgb="FFFF0000"/>
      <name val="경기천년바탕 Regular"/>
      <family val="1"/>
      <charset val="129"/>
    </font>
    <font>
      <sz val="12"/>
      <color theme="1"/>
      <name val="경기천년제목 Medium"/>
      <family val="1"/>
      <charset val="129"/>
    </font>
    <font>
      <sz val="12"/>
      <color rgb="FF0000FF"/>
      <name val="경기천년제목 Medium"/>
      <family val="1"/>
      <charset val="129"/>
    </font>
    <font>
      <b/>
      <sz val="12"/>
      <color theme="1"/>
      <name val="경기천년바탕 Regular"/>
      <family val="1"/>
      <charset val="129"/>
    </font>
    <font>
      <b/>
      <i/>
      <sz val="12"/>
      <color theme="1"/>
      <name val="경기천년바탕 Regular"/>
      <family val="1"/>
      <charset val="129"/>
    </font>
    <font>
      <b/>
      <i/>
      <sz val="12"/>
      <color rgb="FFFF0000"/>
      <name val="경기천년바탕 Regular"/>
      <family val="1"/>
      <charset val="129"/>
    </font>
    <font>
      <sz val="12"/>
      <color rgb="FFFF0000"/>
      <name val="경기천년바탕 Regular"/>
      <family val="1"/>
      <charset val="129"/>
    </font>
    <font>
      <sz val="12"/>
      <color rgb="FF000000"/>
      <name val="경기천년제목 Medium"/>
      <family val="1"/>
      <charset val="129"/>
    </font>
    <font>
      <sz val="12"/>
      <color theme="1"/>
      <name val="경기천년바탕 Regular"/>
      <family val="1"/>
      <charset val="129"/>
    </font>
    <font>
      <i/>
      <sz val="12"/>
      <color theme="1"/>
      <name val="경기천년바탕 Regular"/>
      <family val="1"/>
      <charset val="129"/>
    </font>
    <font>
      <i/>
      <sz val="12"/>
      <color rgb="FFFF0000"/>
      <name val="경기천년바탕 Regular"/>
      <family val="1"/>
      <charset val="129"/>
    </font>
    <font>
      <sz val="20"/>
      <color theme="1"/>
      <name val="경기천년제목V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 style="thin">
        <color theme="0"/>
      </top>
      <bottom style="thin">
        <color theme="0"/>
      </bottom>
      <diagonal/>
    </border>
    <border>
      <left style="thin">
        <color rgb="FF000000"/>
      </left>
      <right/>
      <top/>
      <bottom style="thin">
        <color theme="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theme="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/>
      <bottom style="thin">
        <color theme="0"/>
      </bottom>
      <diagonal/>
    </border>
    <border>
      <left style="thin">
        <color rgb="FF000000"/>
      </left>
      <right style="thin">
        <color rgb="FF000000"/>
      </right>
      <top style="thin">
        <color theme="0"/>
      </top>
      <bottom/>
      <diagonal/>
    </border>
    <border>
      <left style="thin">
        <color rgb="FF00000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thin">
        <color indexed="64"/>
      </right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>
      <alignment vertical="center"/>
    </xf>
    <xf numFmtId="41" fontId="0" fillId="0" borderId="0" xfId="1" applyFont="1" applyAlignment="1">
      <alignment vertical="center"/>
    </xf>
    <xf numFmtId="0" fontId="0" fillId="0" borderId="0" xfId="0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>
      <alignment vertical="center"/>
    </xf>
    <xf numFmtId="41" fontId="0" fillId="0" borderId="0" xfId="1" applyFont="1" applyAlignment="1">
      <alignment vertical="center"/>
    </xf>
    <xf numFmtId="41" fontId="0" fillId="0" borderId="13" xfId="1" applyFont="1" applyBorder="1" applyAlignment="1">
      <alignment vertical="center"/>
    </xf>
    <xf numFmtId="41" fontId="0" fillId="0" borderId="0" xfId="1" applyFont="1" applyBorder="1" applyAlignment="1">
      <alignment vertical="center"/>
    </xf>
    <xf numFmtId="0" fontId="9" fillId="0" borderId="0" xfId="0" applyFont="1">
      <alignment vertical="center"/>
    </xf>
    <xf numFmtId="41" fontId="3" fillId="0" borderId="0" xfId="1" applyFont="1" applyFill="1">
      <alignment vertical="center"/>
    </xf>
    <xf numFmtId="41" fontId="4" fillId="0" borderId="0" xfId="1" applyFont="1">
      <alignment vertical="center"/>
    </xf>
    <xf numFmtId="0" fontId="13" fillId="0" borderId="0" xfId="0" applyFont="1" applyFill="1">
      <alignment vertical="center"/>
    </xf>
    <xf numFmtId="41" fontId="13" fillId="0" borderId="1" xfId="1" applyFont="1" applyFill="1" applyBorder="1" applyAlignment="1">
      <alignment horizontal="right" vertical="center" wrapText="1"/>
    </xf>
    <xf numFmtId="41" fontId="13" fillId="0" borderId="1" xfId="1" applyFont="1" applyFill="1" applyBorder="1" applyAlignment="1">
      <alignment horizontal="center" vertical="center"/>
    </xf>
    <xf numFmtId="41" fontId="13" fillId="0" borderId="7" xfId="1" applyFont="1" applyFill="1" applyBorder="1" applyAlignment="1">
      <alignment horizontal="right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vertical="center"/>
    </xf>
    <xf numFmtId="0" fontId="13" fillId="0" borderId="3" xfId="0" applyFont="1" applyFill="1" applyBorder="1" applyAlignment="1">
      <alignment horizontal="left" vertical="center"/>
    </xf>
    <xf numFmtId="41" fontId="13" fillId="0" borderId="1" xfId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/>
    </xf>
    <xf numFmtId="41" fontId="13" fillId="0" borderId="4" xfId="1" applyFont="1" applyFill="1" applyBorder="1" applyAlignment="1">
      <alignment horizontal="right" vertical="center" wrapText="1"/>
    </xf>
    <xf numFmtId="0" fontId="4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43" xfId="0" applyFont="1" applyFill="1" applyBorder="1">
      <alignment vertical="center"/>
    </xf>
    <xf numFmtId="41" fontId="13" fillId="0" borderId="1" xfId="1" applyFont="1" applyFill="1" applyBorder="1" applyAlignment="1">
      <alignment horizontal="center" vertical="center"/>
    </xf>
    <xf numFmtId="41" fontId="0" fillId="0" borderId="0" xfId="1" applyFont="1" applyAlignment="1">
      <alignment vertical="center"/>
    </xf>
    <xf numFmtId="0" fontId="0" fillId="0" borderId="0" xfId="0">
      <alignment vertical="center"/>
    </xf>
    <xf numFmtId="41" fontId="15" fillId="0" borderId="3" xfId="1" applyFont="1" applyFill="1" applyBorder="1" applyAlignment="1">
      <alignment horizontal="center" vertical="center"/>
    </xf>
    <xf numFmtId="41" fontId="15" fillId="0" borderId="8" xfId="1" applyFont="1" applyFill="1" applyBorder="1" applyAlignment="1">
      <alignment horizontal="center" vertical="center" wrapText="1"/>
    </xf>
    <xf numFmtId="41" fontId="15" fillId="0" borderId="0" xfId="1" applyFont="1" applyFill="1" applyBorder="1" applyAlignment="1">
      <alignment horizontal="center" vertical="center" wrapText="1"/>
    </xf>
    <xf numFmtId="41" fontId="15" fillId="0" borderId="3" xfId="1" applyFont="1" applyFill="1" applyBorder="1" applyAlignment="1">
      <alignment horizontal="center" vertical="center" wrapText="1"/>
    </xf>
    <xf numFmtId="41" fontId="15" fillId="0" borderId="3" xfId="1" applyFont="1" applyFill="1" applyBorder="1" applyAlignment="1">
      <alignment horizontal="center" vertical="center" shrinkToFit="1"/>
    </xf>
    <xf numFmtId="41" fontId="15" fillId="0" borderId="3" xfId="1" applyFont="1" applyFill="1" applyBorder="1" applyAlignment="1">
      <alignment horizontal="right" vertical="center" wrapText="1"/>
    </xf>
    <xf numFmtId="41" fontId="15" fillId="0" borderId="20" xfId="1" applyFont="1" applyFill="1" applyBorder="1" applyAlignment="1">
      <alignment horizontal="right" vertical="center" wrapText="1"/>
    </xf>
    <xf numFmtId="41" fontId="15" fillId="0" borderId="3" xfId="1" applyFont="1" applyFill="1" applyBorder="1" applyAlignment="1">
      <alignment vertical="center" wrapText="1"/>
    </xf>
    <xf numFmtId="41" fontId="15" fillId="0" borderId="16" xfId="1" applyFont="1" applyFill="1" applyBorder="1" applyAlignment="1">
      <alignment horizontal="justify" vertical="center" wrapText="1"/>
    </xf>
    <xf numFmtId="41" fontId="15" fillId="0" borderId="30" xfId="1" applyFont="1" applyFill="1" applyBorder="1" applyAlignment="1">
      <alignment horizontal="justify" vertical="center" wrapText="1"/>
    </xf>
    <xf numFmtId="41" fontId="15" fillId="0" borderId="8" xfId="1" applyFont="1" applyFill="1" applyBorder="1" applyAlignment="1">
      <alignment horizontal="center" vertical="center"/>
    </xf>
    <xf numFmtId="41" fontId="15" fillId="0" borderId="3" xfId="1" applyFont="1" applyFill="1" applyBorder="1">
      <alignment vertical="center"/>
    </xf>
    <xf numFmtId="41" fontId="15" fillId="0" borderId="1" xfId="1" applyFont="1" applyFill="1" applyBorder="1" applyAlignment="1">
      <alignment horizontal="center" vertical="center" wrapText="1"/>
    </xf>
    <xf numFmtId="41" fontId="15" fillId="0" borderId="6" xfId="1" applyFont="1" applyFill="1" applyBorder="1" applyAlignment="1">
      <alignment horizontal="center" vertical="center" wrapText="1"/>
    </xf>
    <xf numFmtId="41" fontId="15" fillId="0" borderId="1" xfId="1" applyFont="1" applyFill="1" applyBorder="1" applyAlignment="1">
      <alignment horizontal="center" vertical="center"/>
    </xf>
    <xf numFmtId="41" fontId="15" fillId="0" borderId="1" xfId="1" applyFont="1" applyFill="1" applyBorder="1" applyAlignment="1">
      <alignment horizontal="right" vertical="center" wrapText="1"/>
    </xf>
    <xf numFmtId="41" fontId="15" fillId="0" borderId="1" xfId="1" applyFont="1" applyFill="1" applyBorder="1" applyAlignment="1">
      <alignment vertical="center" wrapText="1"/>
    </xf>
    <xf numFmtId="41" fontId="15" fillId="0" borderId="2" xfId="1" applyFont="1" applyFill="1" applyBorder="1" applyAlignment="1">
      <alignment horizontal="center" vertical="center"/>
    </xf>
    <xf numFmtId="41" fontId="15" fillId="0" borderId="1" xfId="1" applyFont="1" applyFill="1" applyBorder="1">
      <alignment vertical="center"/>
    </xf>
    <xf numFmtId="41" fontId="15" fillId="0" borderId="2" xfId="1" applyFont="1" applyFill="1" applyBorder="1" applyAlignment="1">
      <alignment horizontal="right" vertical="center" wrapText="1"/>
    </xf>
    <xf numFmtId="41" fontId="15" fillId="0" borderId="2" xfId="1" applyFont="1" applyFill="1" applyBorder="1" applyAlignment="1">
      <alignment horizontal="center" vertical="center" wrapText="1"/>
    </xf>
    <xf numFmtId="41" fontId="15" fillId="0" borderId="1" xfId="1" applyFont="1" applyFill="1" applyBorder="1" applyAlignment="1">
      <alignment horizontal="center" vertical="center" shrinkToFit="1"/>
    </xf>
    <xf numFmtId="41" fontId="15" fillId="0" borderId="8" xfId="1" applyFont="1" applyFill="1" applyBorder="1" applyAlignment="1">
      <alignment horizontal="center" vertical="center" shrinkToFit="1"/>
    </xf>
    <xf numFmtId="41" fontId="15" fillId="0" borderId="2" xfId="1" applyFont="1" applyFill="1" applyBorder="1" applyAlignment="1">
      <alignment vertical="center" wrapText="1"/>
    </xf>
    <xf numFmtId="41" fontId="15" fillId="0" borderId="20" xfId="1" applyFont="1" applyFill="1" applyBorder="1" applyAlignment="1">
      <alignment horizontal="justify" vertical="center" wrapText="1"/>
    </xf>
    <xf numFmtId="41" fontId="15" fillId="0" borderId="38" xfId="1" applyFont="1" applyFill="1" applyBorder="1" applyAlignment="1">
      <alignment horizontal="justify" vertical="center" wrapText="1"/>
    </xf>
    <xf numFmtId="0" fontId="13" fillId="0" borderId="15" xfId="0" applyFont="1" applyFill="1" applyBorder="1" applyAlignment="1">
      <alignment horizontal="center" vertical="center" wrapText="1"/>
    </xf>
    <xf numFmtId="41" fontId="15" fillId="0" borderId="1" xfId="1" applyFont="1" applyFill="1" applyBorder="1" applyAlignment="1">
      <alignment vertical="center"/>
    </xf>
    <xf numFmtId="41" fontId="16" fillId="0" borderId="1" xfId="1" applyFont="1" applyFill="1" applyBorder="1" applyAlignment="1">
      <alignment horizontal="center" vertical="center"/>
    </xf>
    <xf numFmtId="41" fontId="16" fillId="0" borderId="1" xfId="1" applyFont="1" applyFill="1" applyBorder="1" applyAlignment="1">
      <alignment horizontal="right" vertical="center" wrapText="1"/>
    </xf>
    <xf numFmtId="176" fontId="16" fillId="0" borderId="1" xfId="16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/>
    </xf>
    <xf numFmtId="41" fontId="16" fillId="0" borderId="1" xfId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41" fontId="15" fillId="0" borderId="1" xfId="1" applyFont="1" applyFill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1" fontId="0" fillId="0" borderId="13" xfId="1" applyFont="1" applyBorder="1" applyAlignment="1">
      <alignment vertical="center"/>
    </xf>
    <xf numFmtId="41" fontId="0" fillId="0" borderId="0" xfId="1" applyFont="1" applyBorder="1" applyAlignment="1">
      <alignment vertical="center"/>
    </xf>
    <xf numFmtId="0" fontId="9" fillId="0" borderId="0" xfId="0" applyFont="1">
      <alignment vertical="center"/>
    </xf>
    <xf numFmtId="41" fontId="3" fillId="0" borderId="1" xfId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center" vertical="center"/>
    </xf>
    <xf numFmtId="41" fontId="3" fillId="0" borderId="0" xfId="1" applyFont="1" applyFill="1">
      <alignment vertical="center"/>
    </xf>
    <xf numFmtId="0" fontId="13" fillId="0" borderId="0" xfId="0" applyFont="1" applyFill="1">
      <alignment vertical="center"/>
    </xf>
    <xf numFmtId="41" fontId="13" fillId="0" borderId="1" xfId="1" applyFont="1" applyFill="1" applyBorder="1" applyAlignment="1">
      <alignment horizontal="right" vertical="center" wrapText="1"/>
    </xf>
    <xf numFmtId="41" fontId="13" fillId="0" borderId="1" xfId="1" applyFont="1" applyFill="1" applyBorder="1" applyAlignment="1">
      <alignment horizontal="center" vertical="center"/>
    </xf>
    <xf numFmtId="41" fontId="13" fillId="0" borderId="7" xfId="1" applyFont="1" applyFill="1" applyBorder="1" applyAlignment="1">
      <alignment horizontal="right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vertical="center"/>
    </xf>
    <xf numFmtId="0" fontId="13" fillId="0" borderId="3" xfId="0" applyFont="1" applyFill="1" applyBorder="1" applyAlignment="1">
      <alignment horizontal="left" vertical="center"/>
    </xf>
    <xf numFmtId="41" fontId="13" fillId="0" borderId="1" xfId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/>
    </xf>
    <xf numFmtId="41" fontId="13" fillId="0" borderId="4" xfId="1" applyFont="1" applyFill="1" applyBorder="1" applyAlignment="1">
      <alignment horizontal="right" vertical="center" wrapText="1"/>
    </xf>
    <xf numFmtId="0" fontId="4" fillId="0" borderId="0" xfId="0" applyFont="1" applyFill="1">
      <alignment vertical="center"/>
    </xf>
    <xf numFmtId="41" fontId="13" fillId="0" borderId="4" xfId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16" fillId="0" borderId="0" xfId="0" applyFont="1" applyFill="1">
      <alignment vertical="center"/>
    </xf>
    <xf numFmtId="0" fontId="16" fillId="0" borderId="3" xfId="0" applyFont="1" applyFill="1" applyBorder="1" applyAlignment="1">
      <alignment horizontal="left" vertical="center"/>
    </xf>
    <xf numFmtId="41" fontId="16" fillId="0" borderId="4" xfId="1" applyFont="1" applyFill="1" applyBorder="1" applyAlignment="1">
      <alignment horizontal="center" vertical="center"/>
    </xf>
    <xf numFmtId="43" fontId="13" fillId="0" borderId="4" xfId="1" applyNumberFormat="1" applyFont="1" applyFill="1" applyBorder="1" applyAlignment="1">
      <alignment horizontal="right" vertical="center" wrapText="1"/>
    </xf>
    <xf numFmtId="41" fontId="15" fillId="0" borderId="10" xfId="1" applyFont="1" applyFill="1" applyBorder="1" applyAlignment="1">
      <alignment horizontal="center" vertical="center" wrapText="1"/>
    </xf>
    <xf numFmtId="41" fontId="15" fillId="0" borderId="1" xfId="1" applyFont="1" applyFill="1" applyBorder="1" applyAlignment="1">
      <alignment horizontal="justify" vertical="center" wrapText="1"/>
    </xf>
    <xf numFmtId="0" fontId="4" fillId="0" borderId="0" xfId="0" applyFont="1" applyFill="1" applyBorder="1">
      <alignment vertical="center"/>
    </xf>
    <xf numFmtId="0" fontId="15" fillId="0" borderId="0" xfId="0" applyFont="1" applyFill="1">
      <alignment vertical="center"/>
    </xf>
    <xf numFmtId="0" fontId="0" fillId="0" borderId="0" xfId="0">
      <alignment vertical="center"/>
    </xf>
    <xf numFmtId="0" fontId="17" fillId="0" borderId="0" xfId="0" quotePrefix="1" applyFont="1" applyAlignment="1">
      <alignment vertical="center"/>
    </xf>
    <xf numFmtId="0" fontId="17" fillId="0" borderId="0" xfId="0" applyFont="1" applyAlignment="1">
      <alignment vertical="center"/>
    </xf>
    <xf numFmtId="41" fontId="18" fillId="0" borderId="3" xfId="1" applyFont="1" applyFill="1" applyBorder="1" applyAlignment="1">
      <alignment horizontal="center" vertical="center"/>
    </xf>
    <xf numFmtId="41" fontId="18" fillId="0" borderId="8" xfId="1" applyFont="1" applyFill="1" applyBorder="1" applyAlignment="1">
      <alignment horizontal="center" vertical="center" wrapText="1"/>
    </xf>
    <xf numFmtId="41" fontId="18" fillId="0" borderId="0" xfId="1" applyFont="1" applyFill="1" applyBorder="1" applyAlignment="1">
      <alignment horizontal="center" vertical="center" wrapText="1"/>
    </xf>
    <xf numFmtId="41" fontId="18" fillId="0" borderId="1" xfId="1" applyFont="1" applyFill="1" applyBorder="1" applyAlignment="1">
      <alignment horizontal="center" vertical="center" wrapText="1"/>
    </xf>
    <xf numFmtId="41" fontId="18" fillId="0" borderId="3" xfId="1" applyFont="1" applyFill="1" applyBorder="1" applyAlignment="1">
      <alignment horizontal="center" vertical="center" wrapText="1"/>
    </xf>
    <xf numFmtId="41" fontId="18" fillId="0" borderId="3" xfId="1" applyFont="1" applyFill="1" applyBorder="1" applyAlignment="1">
      <alignment horizontal="center" vertical="center" shrinkToFit="1"/>
    </xf>
    <xf numFmtId="41" fontId="18" fillId="0" borderId="3" xfId="1" applyFont="1" applyFill="1" applyBorder="1" applyAlignment="1">
      <alignment horizontal="right" vertical="center" wrapText="1"/>
    </xf>
    <xf numFmtId="41" fontId="18" fillId="0" borderId="20" xfId="1" applyFont="1" applyFill="1" applyBorder="1" applyAlignment="1">
      <alignment horizontal="right" vertical="center" wrapText="1"/>
    </xf>
    <xf numFmtId="41" fontId="18" fillId="0" borderId="3" xfId="1" applyFont="1" applyFill="1" applyBorder="1" applyAlignment="1">
      <alignment vertical="center" wrapText="1"/>
    </xf>
    <xf numFmtId="41" fontId="18" fillId="0" borderId="16" xfId="1" applyFont="1" applyFill="1" applyBorder="1" applyAlignment="1">
      <alignment horizontal="justify" vertical="center" wrapText="1"/>
    </xf>
    <xf numFmtId="41" fontId="18" fillId="0" borderId="30" xfId="1" applyFont="1" applyFill="1" applyBorder="1" applyAlignment="1">
      <alignment horizontal="justify" vertical="center" wrapText="1"/>
    </xf>
    <xf numFmtId="41" fontId="18" fillId="0" borderId="8" xfId="1" applyFont="1" applyFill="1" applyBorder="1" applyAlignment="1">
      <alignment horizontal="center" vertical="center"/>
    </xf>
    <xf numFmtId="41" fontId="18" fillId="0" borderId="3" xfId="1" applyFont="1" applyFill="1" applyBorder="1">
      <alignment vertical="center"/>
    </xf>
    <xf numFmtId="41" fontId="18" fillId="0" borderId="6" xfId="1" applyFont="1" applyFill="1" applyBorder="1" applyAlignment="1">
      <alignment horizontal="center" vertical="center" wrapText="1"/>
    </xf>
    <xf numFmtId="41" fontId="18" fillId="0" borderId="1" xfId="1" applyFont="1" applyFill="1" applyBorder="1" applyAlignment="1">
      <alignment horizontal="right" vertical="center" wrapText="1"/>
    </xf>
    <xf numFmtId="41" fontId="18" fillId="0" borderId="1" xfId="1" applyFont="1" applyFill="1" applyBorder="1" applyAlignment="1">
      <alignment vertical="center" wrapText="1"/>
    </xf>
    <xf numFmtId="41" fontId="18" fillId="0" borderId="1" xfId="1" applyFont="1" applyFill="1" applyBorder="1" applyAlignment="1">
      <alignment horizontal="center" vertical="center"/>
    </xf>
    <xf numFmtId="41" fontId="18" fillId="0" borderId="2" xfId="1" applyFont="1" applyFill="1" applyBorder="1" applyAlignment="1">
      <alignment horizontal="center" vertical="center"/>
    </xf>
    <xf numFmtId="41" fontId="18" fillId="0" borderId="1" xfId="1" applyFont="1" applyFill="1" applyBorder="1">
      <alignment vertical="center"/>
    </xf>
    <xf numFmtId="41" fontId="19" fillId="2" borderId="9" xfId="1" applyFont="1" applyFill="1" applyBorder="1" applyAlignment="1">
      <alignment horizontal="center" vertical="center" wrapText="1"/>
    </xf>
    <xf numFmtId="41" fontId="19" fillId="2" borderId="11" xfId="1" applyFont="1" applyFill="1" applyBorder="1" applyAlignment="1">
      <alignment horizontal="center" vertical="center" wrapText="1"/>
    </xf>
    <xf numFmtId="41" fontId="20" fillId="2" borderId="3" xfId="1" applyFont="1" applyFill="1" applyBorder="1" applyAlignment="1">
      <alignment horizontal="center" vertical="center"/>
    </xf>
    <xf numFmtId="41" fontId="19" fillId="2" borderId="3" xfId="1" applyFont="1" applyFill="1" applyBorder="1" applyAlignment="1">
      <alignment vertical="center"/>
    </xf>
    <xf numFmtId="41" fontId="20" fillId="2" borderId="3" xfId="1" applyFont="1" applyFill="1" applyBorder="1" applyAlignment="1">
      <alignment horizontal="center" vertical="center" wrapText="1"/>
    </xf>
    <xf numFmtId="41" fontId="20" fillId="2" borderId="12" xfId="1" applyFont="1" applyFill="1" applyBorder="1" applyAlignment="1">
      <alignment horizontal="center" vertical="center" wrapText="1"/>
    </xf>
    <xf numFmtId="41" fontId="20" fillId="2" borderId="14" xfId="1" applyFont="1" applyFill="1" applyBorder="1" applyAlignment="1">
      <alignment horizontal="center" vertical="center" wrapText="1"/>
    </xf>
    <xf numFmtId="41" fontId="20" fillId="2" borderId="13" xfId="1" applyFont="1" applyFill="1" applyBorder="1" applyAlignment="1">
      <alignment horizontal="center" vertical="center"/>
    </xf>
    <xf numFmtId="41" fontId="21" fillId="0" borderId="1" xfId="1" applyFont="1" applyFill="1" applyBorder="1" applyAlignment="1">
      <alignment horizontal="center" vertical="center"/>
    </xf>
    <xf numFmtId="41" fontId="21" fillId="0" borderId="1" xfId="1" applyFont="1" applyFill="1" applyBorder="1" applyAlignment="1">
      <alignment horizontal="center" vertical="center" shrinkToFit="1"/>
    </xf>
    <xf numFmtId="41" fontId="21" fillId="0" borderId="1" xfId="1" applyFont="1" applyFill="1" applyBorder="1">
      <alignment vertical="center"/>
    </xf>
    <xf numFmtId="41" fontId="21" fillId="0" borderId="1" xfId="1" applyFont="1" applyFill="1" applyBorder="1" applyAlignment="1">
      <alignment vertical="center"/>
    </xf>
    <xf numFmtId="41" fontId="22" fillId="0" borderId="1" xfId="1" applyFont="1" applyFill="1" applyBorder="1" applyAlignment="1">
      <alignment vertical="center"/>
    </xf>
    <xf numFmtId="41" fontId="23" fillId="0" borderId="1" xfId="1" quotePrefix="1" applyFont="1" applyFill="1" applyBorder="1" applyAlignment="1">
      <alignment horizontal="center" vertical="center"/>
    </xf>
    <xf numFmtId="41" fontId="21" fillId="0" borderId="6" xfId="1" applyFont="1" applyFill="1" applyBorder="1" applyAlignment="1">
      <alignment horizontal="center" vertical="center" shrinkToFit="1"/>
    </xf>
    <xf numFmtId="41" fontId="21" fillId="0" borderId="6" xfId="1" applyFont="1" applyFill="1" applyBorder="1" applyAlignment="1">
      <alignment horizontal="center" vertical="center"/>
    </xf>
    <xf numFmtId="41" fontId="21" fillId="0" borderId="7" xfId="1" applyFont="1" applyFill="1" applyBorder="1" applyAlignment="1">
      <alignment horizontal="center" vertical="center"/>
    </xf>
    <xf numFmtId="41" fontId="24" fillId="0" borderId="3" xfId="1" applyFont="1" applyFill="1" applyBorder="1" applyAlignment="1">
      <alignment horizontal="center" vertical="center"/>
    </xf>
    <xf numFmtId="41" fontId="24" fillId="0" borderId="8" xfId="1" applyFont="1" applyFill="1" applyBorder="1" applyAlignment="1">
      <alignment horizontal="center" vertical="center" wrapText="1"/>
    </xf>
    <xf numFmtId="41" fontId="24" fillId="0" borderId="0" xfId="1" applyFont="1" applyFill="1" applyBorder="1" applyAlignment="1">
      <alignment horizontal="center" vertical="center" wrapText="1"/>
    </xf>
    <xf numFmtId="41" fontId="24" fillId="0" borderId="1" xfId="1" applyFont="1" applyFill="1" applyBorder="1" applyAlignment="1">
      <alignment horizontal="center" vertical="center" wrapText="1"/>
    </xf>
    <xf numFmtId="41" fontId="24" fillId="0" borderId="3" xfId="1" applyFont="1" applyFill="1" applyBorder="1" applyAlignment="1">
      <alignment horizontal="center" vertical="center" wrapText="1"/>
    </xf>
    <xf numFmtId="41" fontId="24" fillId="0" borderId="3" xfId="1" applyFont="1" applyFill="1" applyBorder="1" applyAlignment="1">
      <alignment horizontal="center" vertical="center" shrinkToFit="1"/>
    </xf>
    <xf numFmtId="41" fontId="24" fillId="0" borderId="3" xfId="1" applyFont="1" applyFill="1" applyBorder="1" applyAlignment="1">
      <alignment horizontal="right" vertical="center" wrapText="1"/>
    </xf>
    <xf numFmtId="41" fontId="24" fillId="0" borderId="20" xfId="1" applyFont="1" applyFill="1" applyBorder="1" applyAlignment="1">
      <alignment horizontal="right" vertical="center" wrapText="1"/>
    </xf>
    <xf numFmtId="41" fontId="24" fillId="0" borderId="3" xfId="1" applyFont="1" applyFill="1" applyBorder="1" applyAlignment="1">
      <alignment vertical="center" wrapText="1"/>
    </xf>
    <xf numFmtId="41" fontId="24" fillId="0" borderId="16" xfId="1" applyFont="1" applyFill="1" applyBorder="1" applyAlignment="1">
      <alignment horizontal="justify" vertical="center" wrapText="1"/>
    </xf>
    <xf numFmtId="41" fontId="24" fillId="0" borderId="30" xfId="1" applyFont="1" applyFill="1" applyBorder="1" applyAlignment="1">
      <alignment horizontal="justify" vertical="center" wrapText="1"/>
    </xf>
    <xf numFmtId="41" fontId="24" fillId="0" borderId="8" xfId="1" applyFont="1" applyFill="1" applyBorder="1" applyAlignment="1">
      <alignment horizontal="center" vertical="center"/>
    </xf>
    <xf numFmtId="41" fontId="24" fillId="0" borderId="3" xfId="1" applyFont="1" applyFill="1" applyBorder="1">
      <alignment vertical="center"/>
    </xf>
    <xf numFmtId="41" fontId="24" fillId="0" borderId="6" xfId="1" applyFont="1" applyFill="1" applyBorder="1" applyAlignment="1">
      <alignment horizontal="center" vertical="center" wrapText="1"/>
    </xf>
    <xf numFmtId="41" fontId="24" fillId="0" borderId="1" xfId="1" applyFont="1" applyFill="1" applyBorder="1" applyAlignment="1">
      <alignment horizontal="right" vertical="center" wrapText="1"/>
    </xf>
    <xf numFmtId="41" fontId="24" fillId="0" borderId="1" xfId="1" applyFont="1" applyFill="1" applyBorder="1" applyAlignment="1">
      <alignment vertical="center" wrapText="1"/>
    </xf>
    <xf numFmtId="41" fontId="24" fillId="0" borderId="1" xfId="1" applyFont="1" applyFill="1" applyBorder="1" applyAlignment="1">
      <alignment horizontal="center" vertical="center"/>
    </xf>
    <xf numFmtId="41" fontId="24" fillId="0" borderId="2" xfId="1" applyFont="1" applyFill="1" applyBorder="1" applyAlignment="1">
      <alignment horizontal="center" vertical="center"/>
    </xf>
    <xf numFmtId="41" fontId="24" fillId="0" borderId="1" xfId="1" applyFont="1" applyFill="1" applyBorder="1">
      <alignment vertical="center"/>
    </xf>
    <xf numFmtId="41" fontId="24" fillId="0" borderId="28" xfId="1" applyFont="1" applyFill="1" applyBorder="1" applyAlignment="1">
      <alignment horizontal="center" vertical="center"/>
    </xf>
    <xf numFmtId="41" fontId="24" fillId="0" borderId="17" xfId="1" applyFont="1" applyFill="1" applyBorder="1" applyAlignment="1">
      <alignment horizontal="center" vertical="center" shrinkToFit="1"/>
    </xf>
    <xf numFmtId="41" fontId="24" fillId="0" borderId="1" xfId="1" applyFont="1" applyFill="1" applyBorder="1" applyAlignment="1">
      <alignment horizontal="center" vertical="center" shrinkToFit="1"/>
    </xf>
    <xf numFmtId="41" fontId="24" fillId="0" borderId="5" xfId="1" applyFont="1" applyFill="1" applyBorder="1" applyAlignment="1">
      <alignment horizontal="right" vertical="center" wrapText="1"/>
    </xf>
    <xf numFmtId="41" fontId="24" fillId="0" borderId="11" xfId="1" applyFont="1" applyFill="1" applyBorder="1" applyAlignment="1">
      <alignment horizontal="center" vertical="center" wrapText="1"/>
    </xf>
    <xf numFmtId="41" fontId="24" fillId="0" borderId="9" xfId="1" applyFont="1" applyFill="1" applyBorder="1" applyAlignment="1">
      <alignment horizontal="center" vertical="center" wrapText="1"/>
    </xf>
    <xf numFmtId="41" fontId="24" fillId="0" borderId="2" xfId="1" applyFont="1" applyFill="1" applyBorder="1" applyAlignment="1">
      <alignment horizontal="center" vertical="center" wrapText="1"/>
    </xf>
    <xf numFmtId="41" fontId="24" fillId="0" borderId="25" xfId="1" applyFont="1" applyFill="1" applyBorder="1" applyAlignment="1">
      <alignment horizontal="center" vertical="center" wrapText="1"/>
    </xf>
    <xf numFmtId="41" fontId="24" fillId="0" borderId="17" xfId="1" applyFont="1" applyFill="1" applyBorder="1" applyAlignment="1">
      <alignment horizontal="center" vertical="center" wrapText="1"/>
    </xf>
    <xf numFmtId="41" fontId="24" fillId="0" borderId="17" xfId="1" applyFont="1" applyFill="1" applyBorder="1" applyAlignment="1">
      <alignment horizontal="center" vertical="center"/>
    </xf>
    <xf numFmtId="41" fontId="24" fillId="0" borderId="25" xfId="1" applyFont="1" applyFill="1" applyBorder="1" applyAlignment="1">
      <alignment horizontal="center" vertical="center"/>
    </xf>
    <xf numFmtId="41" fontId="24" fillId="0" borderId="27" xfId="1" applyFont="1" applyFill="1" applyBorder="1" applyAlignment="1">
      <alignment horizontal="center" vertical="center"/>
    </xf>
    <xf numFmtId="41" fontId="24" fillId="0" borderId="19" xfId="1" applyFont="1" applyFill="1" applyBorder="1" applyAlignment="1">
      <alignment horizontal="center" vertical="center" shrinkToFit="1"/>
    </xf>
    <xf numFmtId="41" fontId="24" fillId="0" borderId="18" xfId="1" applyFont="1" applyFill="1" applyBorder="1" applyAlignment="1">
      <alignment horizontal="center" vertical="center" wrapText="1"/>
    </xf>
    <xf numFmtId="41" fontId="24" fillId="0" borderId="44" xfId="1" applyFont="1" applyFill="1" applyBorder="1" applyAlignment="1">
      <alignment horizontal="center" vertical="center" wrapText="1"/>
    </xf>
    <xf numFmtId="41" fontId="24" fillId="0" borderId="18" xfId="1" applyFont="1" applyFill="1" applyBorder="1" applyAlignment="1">
      <alignment horizontal="center" vertical="center"/>
    </xf>
    <xf numFmtId="41" fontId="24" fillId="0" borderId="19" xfId="1" applyFont="1" applyFill="1" applyBorder="1" applyAlignment="1">
      <alignment horizontal="center" vertical="center"/>
    </xf>
    <xf numFmtId="41" fontId="24" fillId="0" borderId="39" xfId="1" applyFont="1" applyFill="1" applyBorder="1" applyAlignment="1">
      <alignment horizontal="center" vertical="center"/>
    </xf>
    <xf numFmtId="41" fontId="24" fillId="0" borderId="21" xfId="1" applyFont="1" applyFill="1" applyBorder="1" applyAlignment="1">
      <alignment horizontal="center" vertical="center"/>
    </xf>
    <xf numFmtId="41" fontId="24" fillId="0" borderId="18" xfId="1" applyFont="1" applyFill="1" applyBorder="1" applyAlignment="1">
      <alignment horizontal="center" vertical="center" shrinkToFit="1"/>
    </xf>
    <xf numFmtId="41" fontId="24" fillId="0" borderId="23" xfId="1" applyFont="1" applyFill="1" applyBorder="1" applyAlignment="1">
      <alignment horizontal="center" vertical="center" wrapText="1"/>
    </xf>
    <xf numFmtId="41" fontId="24" fillId="0" borderId="21" xfId="1" applyFont="1" applyFill="1" applyBorder="1" applyAlignment="1">
      <alignment horizontal="center" vertical="center" wrapText="1"/>
    </xf>
    <xf numFmtId="41" fontId="24" fillId="0" borderId="37" xfId="1" applyFont="1" applyFill="1" applyBorder="1" applyAlignment="1">
      <alignment horizontal="center" vertical="center" wrapText="1"/>
    </xf>
    <xf numFmtId="41" fontId="24" fillId="0" borderId="35" xfId="1" applyFont="1" applyFill="1" applyBorder="1" applyAlignment="1">
      <alignment horizontal="center" vertical="center" wrapText="1"/>
    </xf>
    <xf numFmtId="41" fontId="24" fillId="0" borderId="41" xfId="1" applyFont="1" applyFill="1" applyBorder="1" applyAlignment="1">
      <alignment horizontal="center" vertical="center" wrapText="1"/>
    </xf>
    <xf numFmtId="41" fontId="24" fillId="0" borderId="24" xfId="1" applyFont="1" applyFill="1" applyBorder="1" applyAlignment="1">
      <alignment horizontal="center" vertical="center"/>
    </xf>
    <xf numFmtId="41" fontId="24" fillId="0" borderId="31" xfId="1" applyFont="1" applyFill="1" applyBorder="1" applyAlignment="1">
      <alignment horizontal="center" vertical="center" wrapText="1"/>
    </xf>
    <xf numFmtId="41" fontId="24" fillId="0" borderId="24" xfId="1" applyFont="1" applyFill="1" applyBorder="1" applyAlignment="1">
      <alignment horizontal="center" vertical="center" wrapText="1"/>
    </xf>
    <xf numFmtId="41" fontId="24" fillId="0" borderId="26" xfId="1" applyFont="1" applyFill="1" applyBorder="1" applyAlignment="1">
      <alignment horizontal="center" vertical="center"/>
    </xf>
    <xf numFmtId="41" fontId="24" fillId="0" borderId="36" xfId="1" applyFont="1" applyFill="1" applyBorder="1" applyAlignment="1">
      <alignment horizontal="center" vertical="center" wrapText="1"/>
    </xf>
    <xf numFmtId="41" fontId="24" fillId="0" borderId="38" xfId="1" applyFont="1" applyFill="1" applyBorder="1" applyAlignment="1">
      <alignment horizontal="center" vertical="center" wrapText="1"/>
    </xf>
    <xf numFmtId="41" fontId="24" fillId="0" borderId="34" xfId="1" applyFont="1" applyFill="1" applyBorder="1" applyAlignment="1">
      <alignment horizontal="center" vertical="center" wrapText="1"/>
    </xf>
    <xf numFmtId="41" fontId="24" fillId="0" borderId="42" xfId="1" applyFont="1" applyFill="1" applyBorder="1" applyAlignment="1">
      <alignment horizontal="center" vertical="center" wrapText="1"/>
    </xf>
    <xf numFmtId="41" fontId="24" fillId="0" borderId="26" xfId="1" applyFont="1" applyFill="1" applyBorder="1" applyAlignment="1">
      <alignment horizontal="center" vertical="center" wrapText="1"/>
    </xf>
    <xf numFmtId="41" fontId="24" fillId="0" borderId="22" xfId="1" applyFont="1" applyFill="1" applyBorder="1" applyAlignment="1">
      <alignment horizontal="center" vertical="center" wrapText="1"/>
    </xf>
    <xf numFmtId="41" fontId="24" fillId="0" borderId="33" xfId="1" applyFont="1" applyFill="1" applyBorder="1" applyAlignment="1">
      <alignment horizontal="center" vertical="center" wrapText="1"/>
    </xf>
    <xf numFmtId="41" fontId="24" fillId="0" borderId="2" xfId="1" applyFont="1" applyFill="1" applyBorder="1" applyAlignment="1">
      <alignment horizontal="center" vertical="center" shrinkToFit="1"/>
    </xf>
    <xf numFmtId="41" fontId="24" fillId="0" borderId="28" xfId="1" applyFont="1" applyFill="1" applyBorder="1" applyAlignment="1">
      <alignment horizontal="center" vertical="center" wrapText="1"/>
    </xf>
    <xf numFmtId="41" fontId="24" fillId="0" borderId="26" xfId="1" applyFont="1" applyFill="1" applyBorder="1" applyAlignment="1">
      <alignment horizontal="center" vertical="center" shrinkToFit="1"/>
    </xf>
    <xf numFmtId="41" fontId="24" fillId="0" borderId="9" xfId="1" applyFont="1" applyFill="1" applyBorder="1" applyAlignment="1">
      <alignment horizontal="right" vertical="center" wrapText="1"/>
    </xf>
    <xf numFmtId="41" fontId="24" fillId="0" borderId="2" xfId="1" applyFont="1" applyFill="1" applyBorder="1" applyAlignment="1">
      <alignment vertical="center" wrapText="1"/>
    </xf>
    <xf numFmtId="41" fontId="24" fillId="0" borderId="20" xfId="1" applyFont="1" applyFill="1" applyBorder="1" applyAlignment="1">
      <alignment horizontal="justify" vertical="center" wrapText="1"/>
    </xf>
    <xf numFmtId="41" fontId="24" fillId="0" borderId="38" xfId="1" applyFont="1" applyFill="1" applyBorder="1" applyAlignment="1">
      <alignment horizontal="justify" vertical="center" wrapText="1"/>
    </xf>
    <xf numFmtId="41" fontId="24" fillId="0" borderId="2" xfId="1" applyFont="1" applyFill="1" applyBorder="1" applyAlignment="1">
      <alignment horizontal="right" vertical="center" wrapText="1"/>
    </xf>
    <xf numFmtId="41" fontId="24" fillId="0" borderId="20" xfId="1" applyFont="1" applyFill="1" applyBorder="1" applyAlignment="1">
      <alignment horizontal="center" vertical="center" wrapText="1"/>
    </xf>
    <xf numFmtId="41" fontId="24" fillId="0" borderId="40" xfId="1" applyFont="1" applyFill="1" applyBorder="1" applyAlignment="1">
      <alignment horizontal="center" vertical="center" wrapText="1"/>
    </xf>
    <xf numFmtId="41" fontId="24" fillId="0" borderId="45" xfId="1" applyFont="1" applyFill="1" applyBorder="1" applyAlignment="1">
      <alignment horizontal="center" vertical="center"/>
    </xf>
    <xf numFmtId="41" fontId="24" fillId="0" borderId="46" xfId="1" applyFont="1" applyFill="1" applyBorder="1" applyAlignment="1">
      <alignment horizontal="justify" vertical="center" wrapText="1"/>
    </xf>
    <xf numFmtId="41" fontId="24" fillId="0" borderId="47" xfId="1" applyFont="1" applyFill="1" applyBorder="1" applyAlignment="1">
      <alignment horizontal="justify" vertical="center" wrapText="1"/>
    </xf>
    <xf numFmtId="41" fontId="24" fillId="0" borderId="22" xfId="1" applyFont="1" applyFill="1" applyBorder="1" applyAlignment="1">
      <alignment horizontal="center" vertical="center" shrinkToFit="1"/>
    </xf>
    <xf numFmtId="41" fontId="24" fillId="0" borderId="48" xfId="1" applyFont="1" applyFill="1" applyBorder="1" applyAlignment="1">
      <alignment horizontal="justify" vertical="center" wrapText="1"/>
    </xf>
    <xf numFmtId="41" fontId="24" fillId="0" borderId="49" xfId="1" applyFont="1" applyFill="1" applyBorder="1" applyAlignment="1">
      <alignment horizontal="justify" vertical="center" wrapText="1"/>
    </xf>
    <xf numFmtId="41" fontId="24" fillId="0" borderId="14" xfId="1" applyFont="1" applyFill="1" applyBorder="1" applyAlignment="1">
      <alignment horizontal="center" vertical="center" wrapText="1"/>
    </xf>
    <xf numFmtId="41" fontId="24" fillId="0" borderId="32" xfId="1" applyFont="1" applyFill="1" applyBorder="1" applyAlignment="1">
      <alignment horizontal="center" vertical="center" wrapText="1"/>
    </xf>
    <xf numFmtId="41" fontId="24" fillId="0" borderId="22" xfId="1" applyFont="1" applyFill="1" applyBorder="1" applyAlignment="1">
      <alignment horizontal="center" vertical="center"/>
    </xf>
    <xf numFmtId="41" fontId="24" fillId="0" borderId="50" xfId="1" applyFont="1" applyFill="1" applyBorder="1" applyAlignment="1">
      <alignment horizontal="center" vertical="center"/>
    </xf>
    <xf numFmtId="41" fontId="24" fillId="0" borderId="44" xfId="1" applyFont="1" applyFill="1" applyBorder="1" applyAlignment="1">
      <alignment horizontal="center" vertical="center" shrinkToFit="1"/>
    </xf>
    <xf numFmtId="41" fontId="24" fillId="0" borderId="12" xfId="1" applyFont="1" applyFill="1" applyBorder="1" applyAlignment="1">
      <alignment horizontal="right" vertical="center" wrapText="1"/>
    </xf>
    <xf numFmtId="41" fontId="24" fillId="0" borderId="39" xfId="1" applyFont="1" applyFill="1" applyBorder="1" applyAlignment="1">
      <alignment horizontal="center" vertical="center" wrapText="1"/>
    </xf>
    <xf numFmtId="41" fontId="24" fillId="0" borderId="19" xfId="1" applyFont="1" applyFill="1" applyBorder="1" applyAlignment="1">
      <alignment horizontal="center" vertical="center" wrapText="1"/>
    </xf>
    <xf numFmtId="41" fontId="24" fillId="0" borderId="23" xfId="1" applyFont="1" applyFill="1" applyBorder="1" applyAlignment="1">
      <alignment horizontal="center" vertical="center" shrinkToFit="1"/>
    </xf>
    <xf numFmtId="41" fontId="24" fillId="0" borderId="29" xfId="1" applyFont="1" applyFill="1" applyBorder="1" applyAlignment="1">
      <alignment horizontal="center" vertical="center"/>
    </xf>
    <xf numFmtId="41" fontId="24" fillId="0" borderId="32" xfId="1" applyFont="1" applyFill="1" applyBorder="1" applyAlignment="1">
      <alignment horizontal="center" vertical="center" shrinkToFit="1"/>
    </xf>
    <xf numFmtId="41" fontId="24" fillId="0" borderId="12" xfId="1" applyFont="1" applyFill="1" applyBorder="1" applyAlignment="1">
      <alignment horizontal="center" vertical="center" wrapText="1"/>
    </xf>
    <xf numFmtId="41" fontId="24" fillId="0" borderId="14" xfId="1" applyFont="1" applyFill="1" applyBorder="1" applyAlignment="1">
      <alignment horizontal="center" vertical="center"/>
    </xf>
    <xf numFmtId="41" fontId="25" fillId="2" borderId="8" xfId="1" applyFont="1" applyFill="1" applyBorder="1" applyAlignment="1">
      <alignment horizontal="center" vertical="center"/>
    </xf>
    <xf numFmtId="41" fontId="20" fillId="2" borderId="8" xfId="1" applyFont="1" applyFill="1" applyBorder="1" applyAlignment="1">
      <alignment horizontal="center" vertical="center"/>
    </xf>
    <xf numFmtId="41" fontId="20" fillId="2" borderId="8" xfId="1" applyFont="1" applyFill="1" applyBorder="1" applyAlignment="1">
      <alignment horizontal="center" vertical="center" wrapText="1"/>
    </xf>
    <xf numFmtId="41" fontId="26" fillId="0" borderId="1" xfId="1" applyFont="1" applyFill="1" applyBorder="1" applyAlignment="1">
      <alignment horizontal="center" vertical="center"/>
    </xf>
    <xf numFmtId="41" fontId="26" fillId="0" borderId="1" xfId="0" applyNumberFormat="1" applyFont="1" applyFill="1" applyBorder="1">
      <alignment vertical="center"/>
    </xf>
    <xf numFmtId="41" fontId="26" fillId="0" borderId="1" xfId="1" applyFont="1" applyFill="1" applyBorder="1" applyAlignment="1">
      <alignment vertical="center"/>
    </xf>
    <xf numFmtId="41" fontId="27" fillId="0" borderId="1" xfId="1" applyFont="1" applyFill="1" applyBorder="1" applyAlignment="1">
      <alignment vertical="center"/>
    </xf>
    <xf numFmtId="41" fontId="26" fillId="0" borderId="3" xfId="1" applyFont="1" applyFill="1" applyBorder="1" applyAlignment="1">
      <alignment horizontal="center" vertical="center"/>
    </xf>
    <xf numFmtId="41" fontId="28" fillId="0" borderId="1" xfId="1" quotePrefix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176" fontId="24" fillId="0" borderId="1" xfId="16" applyNumberFormat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/>
    </xf>
    <xf numFmtId="41" fontId="28" fillId="0" borderId="1" xfId="1" applyFont="1" applyFill="1" applyBorder="1" applyAlignment="1">
      <alignment vertical="center"/>
    </xf>
    <xf numFmtId="0" fontId="24" fillId="0" borderId="3" xfId="0" applyFont="1" applyFill="1" applyBorder="1" applyAlignment="1">
      <alignment horizontal="center" vertical="center"/>
    </xf>
    <xf numFmtId="41" fontId="24" fillId="0" borderId="3" xfId="1" applyFont="1" applyFill="1" applyBorder="1" applyAlignment="1">
      <alignment horizontal="right" vertical="center"/>
    </xf>
    <xf numFmtId="0" fontId="24" fillId="0" borderId="30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left" vertical="center"/>
    </xf>
    <xf numFmtId="41" fontId="24" fillId="0" borderId="3" xfId="1" applyFont="1" applyFill="1" applyBorder="1" applyAlignment="1">
      <alignment vertical="center"/>
    </xf>
    <xf numFmtId="41" fontId="24" fillId="0" borderId="1" xfId="1" applyFont="1" applyFill="1" applyBorder="1" applyAlignment="1">
      <alignment horizontal="right" vertical="center"/>
    </xf>
    <xf numFmtId="0" fontId="24" fillId="0" borderId="15" xfId="0" applyFont="1" applyFill="1" applyBorder="1" applyAlignment="1">
      <alignment horizontal="center" vertical="center" wrapText="1"/>
    </xf>
    <xf numFmtId="41" fontId="24" fillId="0" borderId="1" xfId="1" applyFont="1" applyFill="1" applyBorder="1" applyAlignment="1">
      <alignment vertical="center"/>
    </xf>
    <xf numFmtId="41" fontId="21" fillId="0" borderId="1" xfId="0" applyNumberFormat="1" applyFont="1" applyFill="1" applyBorder="1">
      <alignment vertical="center"/>
    </xf>
    <xf numFmtId="41" fontId="21" fillId="0" borderId="3" xfId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41" fontId="26" fillId="0" borderId="2" xfId="1" applyFont="1" applyFill="1" applyBorder="1" applyAlignment="1">
      <alignment horizontal="center" vertical="center"/>
    </xf>
    <xf numFmtId="41" fontId="27" fillId="0" borderId="2" xfId="1" applyFont="1" applyFill="1" applyBorder="1" applyAlignment="1">
      <alignment horizontal="center" vertical="center"/>
    </xf>
    <xf numFmtId="3" fontId="26" fillId="0" borderId="2" xfId="0" applyNumberFormat="1" applyFont="1" applyFill="1" applyBorder="1">
      <alignment vertical="center"/>
    </xf>
    <xf numFmtId="41" fontId="26" fillId="0" borderId="2" xfId="1" applyFont="1" applyFill="1" applyBorder="1" applyAlignment="1">
      <alignment vertical="center"/>
    </xf>
    <xf numFmtId="41" fontId="27" fillId="0" borderId="2" xfId="1" applyFont="1" applyFill="1" applyBorder="1" applyAlignment="1">
      <alignment vertical="center"/>
    </xf>
    <xf numFmtId="41" fontId="26" fillId="3" borderId="1" xfId="1" applyFont="1" applyFill="1" applyBorder="1" applyAlignment="1">
      <alignment horizontal="center" vertical="center"/>
    </xf>
    <xf numFmtId="41" fontId="26" fillId="3" borderId="2" xfId="1" applyFont="1" applyFill="1" applyBorder="1" applyAlignment="1">
      <alignment horizontal="center" vertical="center"/>
    </xf>
    <xf numFmtId="41" fontId="27" fillId="3" borderId="2" xfId="1" applyFont="1" applyFill="1" applyBorder="1" applyAlignment="1">
      <alignment horizontal="center" vertical="center"/>
    </xf>
    <xf numFmtId="3" fontId="26" fillId="3" borderId="2" xfId="0" applyNumberFormat="1" applyFont="1" applyFill="1" applyBorder="1">
      <alignment vertical="center"/>
    </xf>
    <xf numFmtId="41" fontId="26" fillId="3" borderId="2" xfId="1" applyFont="1" applyFill="1" applyBorder="1" applyAlignment="1">
      <alignment vertical="center"/>
    </xf>
    <xf numFmtId="41" fontId="27" fillId="3" borderId="2" xfId="1" applyFont="1" applyFill="1" applyBorder="1" applyAlignment="1">
      <alignment vertical="center"/>
    </xf>
    <xf numFmtId="41" fontId="21" fillId="3" borderId="1" xfId="1" applyFont="1" applyFill="1" applyBorder="1" applyAlignment="1">
      <alignment horizontal="center" vertical="center"/>
    </xf>
    <xf numFmtId="41" fontId="21" fillId="3" borderId="1" xfId="0" applyNumberFormat="1" applyFont="1" applyFill="1" applyBorder="1">
      <alignment vertical="center"/>
    </xf>
    <xf numFmtId="41" fontId="21" fillId="3" borderId="1" xfId="1" applyFont="1" applyFill="1" applyBorder="1" applyAlignment="1">
      <alignment vertical="center"/>
    </xf>
    <xf numFmtId="41" fontId="22" fillId="3" borderId="1" xfId="1" applyFont="1" applyFill="1" applyBorder="1" applyAlignment="1">
      <alignment vertical="center"/>
    </xf>
    <xf numFmtId="41" fontId="26" fillId="3" borderId="1" xfId="0" applyNumberFormat="1" applyFont="1" applyFill="1" applyBorder="1">
      <alignment vertical="center"/>
    </xf>
    <xf numFmtId="41" fontId="26" fillId="3" borderId="1" xfId="1" applyFont="1" applyFill="1" applyBorder="1" applyAlignment="1">
      <alignment vertical="center"/>
    </xf>
    <xf numFmtId="41" fontId="27" fillId="3" borderId="1" xfId="1" applyFont="1" applyFill="1" applyBorder="1" applyAlignment="1">
      <alignment vertical="center"/>
    </xf>
    <xf numFmtId="41" fontId="21" fillId="3" borderId="5" xfId="1" applyFont="1" applyFill="1" applyBorder="1" applyAlignment="1">
      <alignment horizontal="center" vertical="center" shrinkToFit="1"/>
    </xf>
    <xf numFmtId="41" fontId="21" fillId="3" borderId="1" xfId="1" applyFont="1" applyFill="1" applyBorder="1" applyAlignment="1">
      <alignment horizontal="center" vertical="center" shrinkToFit="1"/>
    </xf>
    <xf numFmtId="41" fontId="21" fillId="3" borderId="1" xfId="1" applyFont="1" applyFill="1" applyBorder="1">
      <alignment vertical="center"/>
    </xf>
    <xf numFmtId="41" fontId="21" fillId="3" borderId="2" xfId="1" applyFont="1" applyFill="1" applyBorder="1" applyAlignment="1">
      <alignment horizontal="center" vertical="center"/>
    </xf>
    <xf numFmtId="0" fontId="29" fillId="0" borderId="0" xfId="0" quotePrefix="1" applyFont="1" applyAlignment="1">
      <alignment vertical="center"/>
    </xf>
    <xf numFmtId="41" fontId="19" fillId="2" borderId="2" xfId="1" applyFont="1" applyFill="1" applyBorder="1" applyAlignment="1">
      <alignment horizontal="center" vertical="center" wrapText="1"/>
    </xf>
    <xf numFmtId="41" fontId="19" fillId="2" borderId="3" xfId="1" applyFont="1" applyFill="1" applyBorder="1" applyAlignment="1">
      <alignment horizontal="center" vertical="center" wrapText="1"/>
    </xf>
    <xf numFmtId="41" fontId="19" fillId="2" borderId="14" xfId="1" applyFont="1" applyFill="1" applyBorder="1" applyAlignment="1">
      <alignment horizontal="center" vertical="center" wrapText="1"/>
    </xf>
    <xf numFmtId="0" fontId="17" fillId="0" borderId="0" xfId="0" quotePrefix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41" fontId="19" fillId="2" borderId="1" xfId="1" applyFont="1" applyFill="1" applyBorder="1" applyAlignment="1">
      <alignment horizontal="center" vertical="center" wrapText="1"/>
    </xf>
    <xf numFmtId="41" fontId="19" fillId="2" borderId="2" xfId="1" applyFont="1" applyFill="1" applyBorder="1" applyAlignment="1">
      <alignment horizontal="center" vertical="center"/>
    </xf>
    <xf numFmtId="41" fontId="19" fillId="2" borderId="8" xfId="1" applyFont="1" applyFill="1" applyBorder="1" applyAlignment="1">
      <alignment horizontal="center" vertical="center"/>
    </xf>
    <xf numFmtId="41" fontId="19" fillId="2" borderId="9" xfId="1" applyFont="1" applyFill="1" applyBorder="1" applyAlignment="1">
      <alignment horizontal="center" vertical="center" wrapText="1"/>
    </xf>
    <xf numFmtId="41" fontId="19" fillId="2" borderId="12" xfId="1" applyFont="1" applyFill="1" applyBorder="1" applyAlignment="1">
      <alignment horizontal="center" vertical="center" wrapText="1"/>
    </xf>
    <xf numFmtId="41" fontId="19" fillId="2" borderId="1" xfId="1" applyFont="1" applyFill="1" applyBorder="1" applyAlignment="1">
      <alignment horizontal="center" vertical="center"/>
    </xf>
    <xf numFmtId="41" fontId="19" fillId="2" borderId="2" xfId="1" applyFont="1" applyFill="1" applyBorder="1" applyAlignment="1">
      <alignment horizontal="center" vertical="center" wrapText="1"/>
    </xf>
    <xf numFmtId="41" fontId="19" fillId="2" borderId="8" xfId="1" applyFont="1" applyFill="1" applyBorder="1" applyAlignment="1">
      <alignment horizontal="center" vertical="center" wrapText="1"/>
    </xf>
    <xf numFmtId="41" fontId="19" fillId="2" borderId="11" xfId="1" applyFont="1" applyFill="1" applyBorder="1" applyAlignment="1">
      <alignment horizontal="center" vertical="center" wrapText="1"/>
    </xf>
    <xf numFmtId="41" fontId="19" fillId="2" borderId="31" xfId="1" applyFont="1" applyFill="1" applyBorder="1" applyAlignment="1">
      <alignment horizontal="center" vertical="center" wrapText="1"/>
    </xf>
    <xf numFmtId="41" fontId="19" fillId="2" borderId="14" xfId="1" applyFont="1" applyFill="1" applyBorder="1" applyAlignment="1">
      <alignment horizontal="center" vertical="center"/>
    </xf>
    <xf numFmtId="41" fontId="19" fillId="2" borderId="5" xfId="1" applyFont="1" applyFill="1" applyBorder="1" applyAlignment="1">
      <alignment horizontal="center" vertical="center" wrapText="1"/>
    </xf>
    <xf numFmtId="41" fontId="19" fillId="2" borderId="6" xfId="1" applyFont="1" applyFill="1" applyBorder="1" applyAlignment="1">
      <alignment horizontal="center" vertical="center" wrapText="1"/>
    </xf>
    <xf numFmtId="41" fontId="19" fillId="2" borderId="7" xfId="1" applyFont="1" applyFill="1" applyBorder="1" applyAlignment="1">
      <alignment horizontal="center" vertical="center" wrapText="1"/>
    </xf>
    <xf numFmtId="41" fontId="19" fillId="2" borderId="7" xfId="1" applyFont="1" applyFill="1" applyBorder="1" applyAlignment="1">
      <alignment horizontal="center" vertical="center"/>
    </xf>
    <xf numFmtId="41" fontId="20" fillId="2" borderId="7" xfId="1" applyFont="1" applyFill="1" applyBorder="1" applyAlignment="1">
      <alignment horizontal="center" vertical="center"/>
    </xf>
    <xf numFmtId="41" fontId="20" fillId="2" borderId="1" xfId="1" applyFont="1" applyFill="1" applyBorder="1" applyAlignment="1">
      <alignment horizontal="center" vertical="center"/>
    </xf>
    <xf numFmtId="41" fontId="20" fillId="2" borderId="5" xfId="1" applyFont="1" applyFill="1" applyBorder="1" applyAlignment="1">
      <alignment horizontal="center" vertical="center"/>
    </xf>
    <xf numFmtId="41" fontId="20" fillId="2" borderId="6" xfId="1" applyFont="1" applyFill="1" applyBorder="1" applyAlignment="1">
      <alignment horizontal="center" vertical="center"/>
    </xf>
    <xf numFmtId="41" fontId="19" fillId="2" borderId="9" xfId="1" applyFont="1" applyFill="1" applyBorder="1" applyAlignment="1">
      <alignment horizontal="center" vertical="center"/>
    </xf>
    <xf numFmtId="41" fontId="19" fillId="2" borderId="10" xfId="1" applyFont="1" applyFill="1" applyBorder="1" applyAlignment="1">
      <alignment horizontal="center" vertical="center"/>
    </xf>
    <xf numFmtId="41" fontId="19" fillId="2" borderId="6" xfId="1" applyFont="1" applyFill="1" applyBorder="1" applyAlignment="1">
      <alignment horizontal="center" vertical="center"/>
    </xf>
    <xf numFmtId="41" fontId="19" fillId="2" borderId="3" xfId="1" applyFont="1" applyFill="1" applyBorder="1" applyAlignment="1">
      <alignment horizontal="center" vertical="center" wrapText="1"/>
    </xf>
    <xf numFmtId="41" fontId="19" fillId="2" borderId="3" xfId="1" applyFont="1" applyFill="1" applyBorder="1" applyAlignment="1">
      <alignment horizontal="center" vertical="center"/>
    </xf>
    <xf numFmtId="41" fontId="19" fillId="2" borderId="5" xfId="1" applyFont="1" applyFill="1" applyBorder="1" applyAlignment="1">
      <alignment horizontal="center" vertical="center"/>
    </xf>
    <xf numFmtId="41" fontId="20" fillId="2" borderId="2" xfId="1" applyFont="1" applyFill="1" applyBorder="1" applyAlignment="1">
      <alignment horizontal="center" vertical="center"/>
    </xf>
    <xf numFmtId="41" fontId="20" fillId="2" borderId="8" xfId="1" applyFont="1" applyFill="1" applyBorder="1" applyAlignment="1">
      <alignment horizontal="center" vertical="center"/>
    </xf>
    <xf numFmtId="41" fontId="20" fillId="2" borderId="3" xfId="1" applyFont="1" applyFill="1" applyBorder="1" applyAlignment="1">
      <alignment horizontal="center" vertical="center"/>
    </xf>
    <xf numFmtId="0" fontId="29" fillId="0" borderId="0" xfId="0" quotePrefix="1" applyFont="1" applyAlignment="1">
      <alignment vertical="center"/>
    </xf>
    <xf numFmtId="0" fontId="29" fillId="0" borderId="0" xfId="0" applyFont="1" applyAlignment="1">
      <alignment vertical="center"/>
    </xf>
    <xf numFmtId="0" fontId="26" fillId="3" borderId="1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center" vertical="center" wrapText="1"/>
    </xf>
    <xf numFmtId="41" fontId="25" fillId="2" borderId="2" xfId="1" applyFont="1" applyFill="1" applyBorder="1" applyAlignment="1">
      <alignment horizontal="center" vertical="center" wrapText="1"/>
    </xf>
    <xf numFmtId="41" fontId="25" fillId="2" borderId="8" xfId="1" applyFont="1" applyFill="1" applyBorder="1" applyAlignment="1">
      <alignment horizontal="center" vertical="center"/>
    </xf>
    <xf numFmtId="41" fontId="25" fillId="2" borderId="1" xfId="1" applyFont="1" applyFill="1" applyBorder="1" applyAlignment="1">
      <alignment horizontal="center" vertical="center" wrapText="1"/>
    </xf>
    <xf numFmtId="41" fontId="19" fillId="2" borderId="14" xfId="1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/>
    </xf>
    <xf numFmtId="0" fontId="25" fillId="2" borderId="8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center" vertical="center"/>
    </xf>
    <xf numFmtId="41" fontId="25" fillId="2" borderId="2" xfId="1" applyFont="1" applyFill="1" applyBorder="1" applyAlignment="1">
      <alignment horizontal="center" vertical="center"/>
    </xf>
    <xf numFmtId="41" fontId="25" fillId="2" borderId="3" xfId="1" applyFont="1" applyFill="1" applyBorder="1" applyAlignment="1">
      <alignment horizontal="center" vertical="center"/>
    </xf>
  </cellXfs>
  <cellStyles count="17">
    <cellStyle name="백분율" xfId="16" builtinId="5"/>
    <cellStyle name="백분율 2" xfId="8" xr:uid="{00000000-0005-0000-0000-000001000000}"/>
    <cellStyle name="쉼표 [0]" xfId="1" builtinId="6"/>
    <cellStyle name="쉼표 [0] 2" xfId="5" xr:uid="{00000000-0005-0000-0000-000003000000}"/>
    <cellStyle name="쉼표 [0] 2 2" xfId="7" xr:uid="{00000000-0005-0000-0000-000004000000}"/>
    <cellStyle name="쉼표 [0] 2 3" xfId="13" xr:uid="{00000000-0005-0000-0000-000005000000}"/>
    <cellStyle name="쉼표 [0] 3" xfId="3" xr:uid="{00000000-0005-0000-0000-000006000000}"/>
    <cellStyle name="쉼표 [0] 4" xfId="9" xr:uid="{00000000-0005-0000-0000-000007000000}"/>
    <cellStyle name="쉼표 [0] 5" xfId="12" xr:uid="{00000000-0005-0000-0000-000008000000}"/>
    <cellStyle name="쉼표 [0] 6" xfId="15" xr:uid="{00000000-0005-0000-0000-000009000000}"/>
    <cellStyle name="표준" xfId="0" builtinId="0"/>
    <cellStyle name="표준 2" xfId="4" xr:uid="{00000000-0005-0000-0000-00000B000000}"/>
    <cellStyle name="표준 2 2" xfId="10" xr:uid="{00000000-0005-0000-0000-00000C000000}"/>
    <cellStyle name="표준 2 3" xfId="14" xr:uid="{00000000-0005-0000-0000-00000D000000}"/>
    <cellStyle name="표준 3" xfId="2" xr:uid="{00000000-0005-0000-0000-00000E000000}"/>
    <cellStyle name="표준 4" xfId="6" xr:uid="{00000000-0005-0000-0000-00000F000000}"/>
    <cellStyle name="표준 5" xfId="11" xr:uid="{00000000-0005-0000-0000-000010000000}"/>
  </cellStyles>
  <dxfs count="0"/>
  <tableStyles count="0" defaultTableStyle="TableStyleMedium2" defaultPivotStyle="PivotStyleLight16"/>
  <colors>
    <mruColors>
      <color rgb="FFFFFFCC"/>
      <color rgb="FF0000FF"/>
      <color rgb="FFD9D9D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9"/>
  <sheetViews>
    <sheetView tabSelected="1" zoomScale="85" zoomScaleNormal="85" workbookViewId="0">
      <pane xSplit="1" ySplit="7" topLeftCell="C8" activePane="bottomRight" state="frozen"/>
      <selection pane="topRight" activeCell="B1" sqref="B1"/>
      <selection pane="bottomLeft" activeCell="A8" sqref="A8"/>
      <selection pane="bottomRight" activeCell="A3" sqref="A3:A6"/>
    </sheetView>
  </sheetViews>
  <sheetFormatPr defaultRowHeight="16.5" x14ac:dyDescent="0.3"/>
  <cols>
    <col min="1" max="1" width="9.625" style="9" bestFit="1" customWidth="1"/>
    <col min="2" max="2" width="27.75" style="10" customWidth="1"/>
    <col min="3" max="3" width="10.25" style="9" customWidth="1"/>
    <col min="4" max="4" width="15.375" style="9" customWidth="1"/>
    <col min="5" max="5" width="17.375" style="9" customWidth="1"/>
    <col min="6" max="6" width="10.625" customWidth="1"/>
    <col min="7" max="7" width="7.625" style="6" customWidth="1"/>
    <col min="8" max="8" width="10.5" customWidth="1"/>
    <col min="9" max="9" width="12" style="11" hidden="1" customWidth="1"/>
    <col min="10" max="10" width="9.5" style="11" hidden="1" customWidth="1"/>
    <col min="11" max="11" width="10.5" style="5" customWidth="1"/>
    <col min="12" max="14" width="9.125" style="5" customWidth="1"/>
    <col min="15" max="16" width="10.75" style="12" hidden="1" customWidth="1"/>
    <col min="17" max="17" width="11.125" style="6" bestFit="1" customWidth="1"/>
    <col min="18" max="18" width="9.375" style="106" bestFit="1" customWidth="1"/>
    <col min="19" max="19" width="9.375" style="6" bestFit="1" customWidth="1"/>
    <col min="20" max="20" width="11.75" customWidth="1"/>
    <col min="21" max="21" width="11.75" style="11" hidden="1" customWidth="1"/>
    <col min="22" max="22" width="11.75" style="11" customWidth="1"/>
    <col min="23" max="23" width="11.75" style="11" hidden="1" customWidth="1"/>
    <col min="24" max="24" width="11.125" style="11" bestFit="1" customWidth="1"/>
    <col min="25" max="25" width="45.625" style="11" customWidth="1"/>
    <col min="26" max="27" width="11.125" hidden="1" customWidth="1"/>
    <col min="28" max="28" width="9" style="11"/>
  </cols>
  <sheetData>
    <row r="1" spans="1:28" ht="38.25" customHeight="1" x14ac:dyDescent="0.3">
      <c r="A1" s="281" t="s">
        <v>144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7"/>
      <c r="Z1" s="7"/>
    </row>
    <row r="2" spans="1:28" s="4" customFormat="1" ht="16.350000000000001" customHeight="1" x14ac:dyDescent="0.3">
      <c r="A2" s="8"/>
      <c r="B2" s="8"/>
      <c r="C2" s="9"/>
      <c r="D2" s="9"/>
      <c r="E2" s="9"/>
      <c r="G2" s="6"/>
      <c r="I2" s="11"/>
      <c r="J2" s="11"/>
      <c r="K2" s="5"/>
      <c r="L2" s="5"/>
      <c r="M2" s="13"/>
      <c r="N2" s="13"/>
      <c r="O2" s="14"/>
      <c r="P2" s="14"/>
      <c r="Q2" s="6"/>
      <c r="R2" s="106"/>
      <c r="S2" s="6"/>
      <c r="U2" s="11"/>
      <c r="V2" s="11"/>
      <c r="W2" s="11"/>
      <c r="X2" s="11"/>
      <c r="Y2" s="11"/>
      <c r="AB2" s="11"/>
    </row>
    <row r="3" spans="1:28" s="15" customFormat="1" ht="22.5" customHeight="1" x14ac:dyDescent="0.3">
      <c r="A3" s="288" t="s">
        <v>2</v>
      </c>
      <c r="B3" s="284" t="s">
        <v>20</v>
      </c>
      <c r="C3" s="297" t="s">
        <v>22</v>
      </c>
      <c r="D3" s="308" t="s">
        <v>103</v>
      </c>
      <c r="E3" s="307" t="s">
        <v>76</v>
      </c>
      <c r="F3" s="304"/>
      <c r="G3" s="297"/>
      <c r="H3" s="294" t="s">
        <v>23</v>
      </c>
      <c r="I3" s="295"/>
      <c r="J3" s="296"/>
      <c r="K3" s="288" t="s">
        <v>141</v>
      </c>
      <c r="L3" s="288"/>
      <c r="M3" s="288"/>
      <c r="N3" s="288"/>
      <c r="O3" s="288" t="s">
        <v>78</v>
      </c>
      <c r="P3" s="288"/>
      <c r="Q3" s="298" t="s">
        <v>146</v>
      </c>
      <c r="R3" s="298"/>
      <c r="S3" s="299"/>
      <c r="T3" s="300" t="s">
        <v>148</v>
      </c>
      <c r="U3" s="301"/>
      <c r="V3" s="301"/>
      <c r="W3" s="301"/>
      <c r="X3" s="301"/>
      <c r="Y3" s="298"/>
      <c r="Z3" s="289" t="s">
        <v>34</v>
      </c>
      <c r="AA3" s="289" t="s">
        <v>33</v>
      </c>
      <c r="AB3" s="297" t="s">
        <v>5</v>
      </c>
    </row>
    <row r="4" spans="1:28" s="15" customFormat="1" ht="22.5" customHeight="1" x14ac:dyDescent="0.3">
      <c r="A4" s="288"/>
      <c r="B4" s="285"/>
      <c r="C4" s="297"/>
      <c r="D4" s="309"/>
      <c r="E4" s="288" t="s">
        <v>77</v>
      </c>
      <c r="F4" s="291" t="s">
        <v>21</v>
      </c>
      <c r="G4" s="289" t="s">
        <v>3</v>
      </c>
      <c r="H4" s="284" t="s">
        <v>24</v>
      </c>
      <c r="I4" s="284" t="s">
        <v>81</v>
      </c>
      <c r="J4" s="289" t="s">
        <v>36</v>
      </c>
      <c r="K4" s="284" t="s">
        <v>0</v>
      </c>
      <c r="L4" s="289" t="s">
        <v>26</v>
      </c>
      <c r="M4" s="289" t="s">
        <v>27</v>
      </c>
      <c r="N4" s="284" t="s">
        <v>4</v>
      </c>
      <c r="O4" s="289" t="s">
        <v>25</v>
      </c>
      <c r="P4" s="289" t="s">
        <v>28</v>
      </c>
      <c r="Q4" s="296" t="s">
        <v>82</v>
      </c>
      <c r="R4" s="283" t="s">
        <v>83</v>
      </c>
      <c r="S4" s="283" t="s">
        <v>142</v>
      </c>
      <c r="T4" s="288" t="s">
        <v>29</v>
      </c>
      <c r="U4" s="284"/>
      <c r="V4" s="302" t="s">
        <v>93</v>
      </c>
      <c r="W4" s="303"/>
      <c r="X4" s="304"/>
      <c r="Y4" s="297"/>
      <c r="Z4" s="285"/>
      <c r="AA4" s="285"/>
      <c r="AB4" s="297"/>
    </row>
    <row r="5" spans="1:28" s="15" customFormat="1" ht="22.5" customHeight="1" x14ac:dyDescent="0.3">
      <c r="A5" s="288"/>
      <c r="B5" s="285"/>
      <c r="C5" s="297"/>
      <c r="D5" s="309"/>
      <c r="E5" s="288"/>
      <c r="F5" s="292"/>
      <c r="G5" s="290"/>
      <c r="H5" s="285"/>
      <c r="I5" s="285"/>
      <c r="J5" s="285"/>
      <c r="K5" s="285"/>
      <c r="L5" s="290"/>
      <c r="M5" s="290"/>
      <c r="N5" s="285"/>
      <c r="O5" s="290"/>
      <c r="P5" s="290"/>
      <c r="Q5" s="296"/>
      <c r="R5" s="283"/>
      <c r="S5" s="283"/>
      <c r="T5" s="286" t="s">
        <v>113</v>
      </c>
      <c r="U5" s="128" t="s">
        <v>79</v>
      </c>
      <c r="V5" s="278" t="s">
        <v>95</v>
      </c>
      <c r="W5" s="129" t="s">
        <v>80</v>
      </c>
      <c r="X5" s="129" t="s">
        <v>94</v>
      </c>
      <c r="Y5" s="289" t="s">
        <v>30</v>
      </c>
      <c r="Z5" s="285"/>
      <c r="AA5" s="285"/>
      <c r="AB5" s="297"/>
    </row>
    <row r="6" spans="1:28" s="15" customFormat="1" ht="22.5" customHeight="1" x14ac:dyDescent="0.3">
      <c r="A6" s="288"/>
      <c r="B6" s="306"/>
      <c r="C6" s="297"/>
      <c r="D6" s="310"/>
      <c r="E6" s="288"/>
      <c r="F6" s="293"/>
      <c r="G6" s="305"/>
      <c r="H6" s="130"/>
      <c r="I6" s="130" t="s">
        <v>35</v>
      </c>
      <c r="J6" s="130" t="s">
        <v>37</v>
      </c>
      <c r="K6" s="130"/>
      <c r="L6" s="130"/>
      <c r="M6" s="130"/>
      <c r="N6" s="131"/>
      <c r="O6" s="132" t="s">
        <v>42</v>
      </c>
      <c r="P6" s="130" t="s">
        <v>45</v>
      </c>
      <c r="Q6" s="296"/>
      <c r="R6" s="283"/>
      <c r="S6" s="283"/>
      <c r="T6" s="287"/>
      <c r="U6" s="133"/>
      <c r="V6" s="279"/>
      <c r="W6" s="134"/>
      <c r="X6" s="280"/>
      <c r="Y6" s="305"/>
      <c r="Z6" s="135" t="s">
        <v>31</v>
      </c>
      <c r="AA6" s="130" t="s">
        <v>32</v>
      </c>
      <c r="AB6" s="297"/>
    </row>
    <row r="7" spans="1:28" s="17" customFormat="1" ht="27.75" customHeight="1" x14ac:dyDescent="0.3">
      <c r="A7" s="266" t="s">
        <v>1</v>
      </c>
      <c r="B7" s="266"/>
      <c r="C7" s="273"/>
      <c r="D7" s="274"/>
      <c r="E7" s="266"/>
      <c r="F7" s="266"/>
      <c r="G7" s="266"/>
      <c r="H7" s="266"/>
      <c r="I7" s="266"/>
      <c r="J7" s="275"/>
      <c r="K7" s="266"/>
      <c r="L7" s="266"/>
      <c r="M7" s="276"/>
      <c r="N7" s="266"/>
      <c r="O7" s="266"/>
      <c r="P7" s="268"/>
      <c r="Q7" s="266"/>
      <c r="R7" s="266"/>
      <c r="S7" s="266"/>
      <c r="T7" s="266"/>
      <c r="U7" s="266"/>
      <c r="V7" s="266"/>
      <c r="W7" s="266"/>
      <c r="X7" s="266"/>
      <c r="Y7" s="266"/>
      <c r="Z7" s="266"/>
      <c r="AA7" s="266"/>
      <c r="AB7" s="269"/>
    </row>
    <row r="8" spans="1:28" s="17" customFormat="1" ht="27.75" customHeight="1" x14ac:dyDescent="0.3">
      <c r="A8" s="136"/>
      <c r="B8" s="141" t="s">
        <v>88</v>
      </c>
      <c r="C8" s="142"/>
      <c r="D8" s="137"/>
      <c r="E8" s="136"/>
      <c r="F8" s="136"/>
      <c r="G8" s="136"/>
      <c r="H8" s="143"/>
      <c r="I8" s="136"/>
      <c r="J8" s="138"/>
      <c r="K8" s="136"/>
      <c r="L8" s="143"/>
      <c r="M8" s="136"/>
      <c r="N8" s="144"/>
      <c r="O8" s="136"/>
      <c r="P8" s="139"/>
      <c r="Q8" s="136"/>
      <c r="R8" s="136"/>
      <c r="S8" s="136"/>
      <c r="T8" s="136"/>
      <c r="U8" s="136"/>
      <c r="V8" s="136"/>
      <c r="W8" s="136"/>
      <c r="X8" s="136"/>
      <c r="Y8" s="136"/>
      <c r="Z8" s="136"/>
      <c r="AA8" s="136"/>
      <c r="AB8" s="140"/>
    </row>
    <row r="9" spans="1:28" s="16" customFormat="1" ht="23.25" customHeight="1" x14ac:dyDescent="0.3">
      <c r="A9" s="145" t="s">
        <v>85</v>
      </c>
      <c r="B9" s="146" t="s">
        <v>86</v>
      </c>
      <c r="C9" s="147" t="s">
        <v>48</v>
      </c>
      <c r="D9" s="148" t="s">
        <v>104</v>
      </c>
      <c r="E9" s="149" t="s">
        <v>49</v>
      </c>
      <c r="F9" s="150" t="s">
        <v>96</v>
      </c>
      <c r="G9" s="151">
        <v>1000</v>
      </c>
      <c r="H9" s="152">
        <v>36270</v>
      </c>
      <c r="I9" s="149">
        <v>12000</v>
      </c>
      <c r="J9" s="153">
        <f>I9/H9*100</f>
        <v>33.085194375516956</v>
      </c>
      <c r="K9" s="153">
        <f>L9+M9+N9</f>
        <v>36270</v>
      </c>
      <c r="L9" s="154">
        <v>1813</v>
      </c>
      <c r="M9" s="155">
        <v>16322</v>
      </c>
      <c r="N9" s="151">
        <f>L9+M9</f>
        <v>18135</v>
      </c>
      <c r="O9" s="149">
        <f>K9</f>
        <v>36270</v>
      </c>
      <c r="P9" s="153">
        <f>O9/K9*100</f>
        <v>100</v>
      </c>
      <c r="Q9" s="151">
        <v>314</v>
      </c>
      <c r="R9" s="151">
        <v>86</v>
      </c>
      <c r="S9" s="151">
        <v>86</v>
      </c>
      <c r="T9" s="151">
        <v>360</v>
      </c>
      <c r="U9" s="151">
        <v>230</v>
      </c>
      <c r="V9" s="151">
        <v>200</v>
      </c>
      <c r="W9" s="153">
        <v>45</v>
      </c>
      <c r="X9" s="153">
        <v>190</v>
      </c>
      <c r="Y9" s="145" t="s">
        <v>50</v>
      </c>
      <c r="Z9" s="156">
        <f>W9/U9*100</f>
        <v>19.565217391304348</v>
      </c>
      <c r="AA9" s="156">
        <f>W9/V9*100</f>
        <v>22.5</v>
      </c>
      <c r="AB9" s="157"/>
    </row>
    <row r="10" spans="1:28" s="16" customFormat="1" ht="23.25" customHeight="1" x14ac:dyDescent="0.3">
      <c r="A10" s="145" t="s">
        <v>85</v>
      </c>
      <c r="B10" s="148" t="s">
        <v>87</v>
      </c>
      <c r="C10" s="158" t="s">
        <v>51</v>
      </c>
      <c r="D10" s="148" t="s">
        <v>105</v>
      </c>
      <c r="E10" s="148" t="s">
        <v>52</v>
      </c>
      <c r="F10" s="150" t="s">
        <v>97</v>
      </c>
      <c r="G10" s="159">
        <v>2500</v>
      </c>
      <c r="H10" s="159">
        <v>1000</v>
      </c>
      <c r="I10" s="148">
        <v>0</v>
      </c>
      <c r="J10" s="160">
        <f t="shared" ref="J10:J27" si="0">I10/H10*100</f>
        <v>0</v>
      </c>
      <c r="K10" s="160">
        <f t="shared" ref="K10:K27" si="1">L10+M10+N10</f>
        <v>2500</v>
      </c>
      <c r="L10" s="154">
        <v>125</v>
      </c>
      <c r="M10" s="155">
        <v>1125</v>
      </c>
      <c r="N10" s="159">
        <f t="shared" ref="N10:N27" si="2">L10+M10</f>
        <v>1250</v>
      </c>
      <c r="O10" s="160">
        <v>0</v>
      </c>
      <c r="P10" s="160">
        <f t="shared" ref="P10:P27" si="3">O10/K10*100</f>
        <v>0</v>
      </c>
      <c r="Q10" s="159">
        <v>767</v>
      </c>
      <c r="R10" s="159">
        <v>67</v>
      </c>
      <c r="S10" s="159">
        <v>67</v>
      </c>
      <c r="T10" s="159">
        <v>830</v>
      </c>
      <c r="U10" s="159">
        <v>419</v>
      </c>
      <c r="V10" s="159">
        <v>80</v>
      </c>
      <c r="W10" s="160">
        <v>4.3</v>
      </c>
      <c r="X10" s="160">
        <v>19</v>
      </c>
      <c r="Y10" s="161" t="s">
        <v>50</v>
      </c>
      <c r="Z10" s="162">
        <f t="shared" ref="Z10:Z11" si="4">W10/U10*100</f>
        <v>1.0262529832935561</v>
      </c>
      <c r="AA10" s="162">
        <f t="shared" ref="AA10:AA11" si="5">W10/V10*100</f>
        <v>5.375</v>
      </c>
      <c r="AB10" s="163"/>
    </row>
    <row r="11" spans="1:28" s="16" customFormat="1" ht="23.25" customHeight="1" x14ac:dyDescent="0.3">
      <c r="A11" s="161" t="s">
        <v>84</v>
      </c>
      <c r="B11" s="148" t="s">
        <v>87</v>
      </c>
      <c r="C11" s="158" t="s">
        <v>19</v>
      </c>
      <c r="D11" s="148" t="s">
        <v>106</v>
      </c>
      <c r="E11" s="148" t="s">
        <v>53</v>
      </c>
      <c r="F11" s="150" t="s">
        <v>98</v>
      </c>
      <c r="G11" s="159">
        <v>940</v>
      </c>
      <c r="H11" s="159">
        <v>17025</v>
      </c>
      <c r="I11" s="148">
        <v>0</v>
      </c>
      <c r="J11" s="160">
        <f t="shared" si="0"/>
        <v>0</v>
      </c>
      <c r="K11" s="160">
        <f t="shared" si="1"/>
        <v>16004</v>
      </c>
      <c r="L11" s="154">
        <v>800</v>
      </c>
      <c r="M11" s="155">
        <v>7202</v>
      </c>
      <c r="N11" s="159">
        <f t="shared" si="2"/>
        <v>8002</v>
      </c>
      <c r="O11" s="160">
        <v>0</v>
      </c>
      <c r="P11" s="160">
        <f t="shared" si="3"/>
        <v>0</v>
      </c>
      <c r="Q11" s="159">
        <v>90</v>
      </c>
      <c r="R11" s="159">
        <v>18</v>
      </c>
      <c r="S11" s="159">
        <v>18</v>
      </c>
      <c r="T11" s="159">
        <v>115</v>
      </c>
      <c r="U11" s="159">
        <v>110</v>
      </c>
      <c r="V11" s="160">
        <v>30</v>
      </c>
      <c r="W11" s="160">
        <v>11</v>
      </c>
      <c r="X11" s="160">
        <v>366</v>
      </c>
      <c r="Y11" s="161" t="s">
        <v>54</v>
      </c>
      <c r="Z11" s="162">
        <f t="shared" si="4"/>
        <v>10</v>
      </c>
      <c r="AA11" s="162">
        <f t="shared" si="5"/>
        <v>36.666666666666664</v>
      </c>
      <c r="AB11" s="163"/>
    </row>
    <row r="12" spans="1:28" s="16" customFormat="1" ht="23.25" customHeight="1" x14ac:dyDescent="0.3">
      <c r="A12" s="164" t="s">
        <v>84</v>
      </c>
      <c r="B12" s="165" t="s">
        <v>87</v>
      </c>
      <c r="C12" s="165" t="s">
        <v>9</v>
      </c>
      <c r="D12" s="165" t="s">
        <v>107</v>
      </c>
      <c r="E12" s="166" t="s">
        <v>13</v>
      </c>
      <c r="F12" s="166" t="s">
        <v>100</v>
      </c>
      <c r="G12" s="167">
        <v>14000</v>
      </c>
      <c r="H12" s="148">
        <v>240</v>
      </c>
      <c r="I12" s="148">
        <v>0</v>
      </c>
      <c r="J12" s="160">
        <f t="shared" si="0"/>
        <v>0</v>
      </c>
      <c r="K12" s="160">
        <f t="shared" si="1"/>
        <v>3360</v>
      </c>
      <c r="L12" s="154">
        <v>336</v>
      </c>
      <c r="M12" s="155">
        <v>1344</v>
      </c>
      <c r="N12" s="159">
        <f t="shared" si="2"/>
        <v>1680</v>
      </c>
      <c r="O12" s="148">
        <v>0</v>
      </c>
      <c r="P12" s="160">
        <f t="shared" si="3"/>
        <v>0</v>
      </c>
      <c r="Q12" s="168">
        <v>800</v>
      </c>
      <c r="R12" s="169">
        <v>228</v>
      </c>
      <c r="S12" s="169">
        <v>228</v>
      </c>
      <c r="T12" s="170">
        <v>800</v>
      </c>
      <c r="U12" s="171">
        <v>1.4</v>
      </c>
      <c r="V12" s="172">
        <v>150</v>
      </c>
      <c r="W12" s="169">
        <v>1.4</v>
      </c>
      <c r="X12" s="170">
        <v>1.9</v>
      </c>
      <c r="Y12" s="173" t="s">
        <v>55</v>
      </c>
      <c r="Z12" s="173">
        <f t="shared" ref="Z12" si="6">W12/U12*100</f>
        <v>100</v>
      </c>
      <c r="AA12" s="174">
        <f t="shared" ref="AA12" si="7">W12/V12*100</f>
        <v>0.93333333333333324</v>
      </c>
      <c r="AB12" s="174"/>
    </row>
    <row r="13" spans="1:28" s="16" customFormat="1" ht="23.25" customHeight="1" x14ac:dyDescent="0.3">
      <c r="A13" s="175"/>
      <c r="B13" s="176"/>
      <c r="C13" s="176"/>
      <c r="D13" s="176"/>
      <c r="E13" s="166" t="s">
        <v>49</v>
      </c>
      <c r="F13" s="166" t="s">
        <v>99</v>
      </c>
      <c r="G13" s="167">
        <v>2150</v>
      </c>
      <c r="H13" s="148">
        <v>19303</v>
      </c>
      <c r="I13" s="148">
        <v>0</v>
      </c>
      <c r="J13" s="160">
        <f t="shared" ref="J13" si="8">I13/H13*100</f>
        <v>0</v>
      </c>
      <c r="K13" s="160">
        <f t="shared" ref="K13" si="9">L13+M13+N13</f>
        <v>40400</v>
      </c>
      <c r="L13" s="154">
        <v>4040</v>
      </c>
      <c r="M13" s="155">
        <v>16160</v>
      </c>
      <c r="N13" s="159">
        <f t="shared" ref="N13" si="10">L13+M13</f>
        <v>20200</v>
      </c>
      <c r="O13" s="148"/>
      <c r="P13" s="160"/>
      <c r="Q13" s="177"/>
      <c r="R13" s="177"/>
      <c r="S13" s="177"/>
      <c r="T13" s="177"/>
      <c r="U13" s="147"/>
      <c r="V13" s="178"/>
      <c r="W13" s="147"/>
      <c r="X13" s="177"/>
      <c r="Y13" s="179"/>
      <c r="Z13" s="180"/>
      <c r="AA13" s="181"/>
      <c r="AB13" s="181"/>
    </row>
    <row r="14" spans="1:28" s="16" customFormat="1" ht="23.25" customHeight="1" x14ac:dyDescent="0.3">
      <c r="A14" s="182"/>
      <c r="B14" s="183"/>
      <c r="C14" s="183"/>
      <c r="D14" s="183"/>
      <c r="E14" s="166" t="s">
        <v>14</v>
      </c>
      <c r="F14" s="166" t="s">
        <v>99</v>
      </c>
      <c r="G14" s="167">
        <v>10000</v>
      </c>
      <c r="H14" s="148">
        <v>200</v>
      </c>
      <c r="I14" s="148">
        <v>0</v>
      </c>
      <c r="J14" s="160">
        <f t="shared" si="0"/>
        <v>0</v>
      </c>
      <c r="K14" s="160">
        <f t="shared" si="1"/>
        <v>2000</v>
      </c>
      <c r="L14" s="154">
        <v>200</v>
      </c>
      <c r="M14" s="155">
        <v>800</v>
      </c>
      <c r="N14" s="159">
        <f t="shared" si="2"/>
        <v>1000</v>
      </c>
      <c r="O14" s="148">
        <v>0</v>
      </c>
      <c r="P14" s="160">
        <f t="shared" si="3"/>
        <v>0</v>
      </c>
      <c r="Q14" s="184"/>
      <c r="R14" s="185"/>
      <c r="S14" s="185"/>
      <c r="T14" s="177"/>
      <c r="U14" s="186"/>
      <c r="V14" s="187"/>
      <c r="W14" s="188"/>
      <c r="X14" s="177"/>
      <c r="Y14" s="156"/>
      <c r="Z14" s="179"/>
      <c r="AA14" s="189"/>
      <c r="AB14" s="189"/>
    </row>
    <row r="15" spans="1:28" s="16" customFormat="1" ht="23.25" customHeight="1" x14ac:dyDescent="0.3">
      <c r="A15" s="182"/>
      <c r="B15" s="183"/>
      <c r="C15" s="183"/>
      <c r="D15" s="183"/>
      <c r="E15" s="166" t="s">
        <v>15</v>
      </c>
      <c r="F15" s="166" t="s">
        <v>99</v>
      </c>
      <c r="G15" s="167">
        <v>16000</v>
      </c>
      <c r="H15" s="148">
        <v>100</v>
      </c>
      <c r="I15" s="148">
        <v>0</v>
      </c>
      <c r="J15" s="160">
        <f t="shared" si="0"/>
        <v>0</v>
      </c>
      <c r="K15" s="160">
        <f t="shared" si="1"/>
        <v>1600</v>
      </c>
      <c r="L15" s="154">
        <v>160</v>
      </c>
      <c r="M15" s="155">
        <v>640</v>
      </c>
      <c r="N15" s="159">
        <f t="shared" si="2"/>
        <v>800</v>
      </c>
      <c r="O15" s="148">
        <v>0</v>
      </c>
      <c r="P15" s="160">
        <f t="shared" si="3"/>
        <v>0</v>
      </c>
      <c r="Q15" s="190"/>
      <c r="R15" s="185"/>
      <c r="S15" s="185"/>
      <c r="T15" s="177"/>
      <c r="U15" s="191"/>
      <c r="V15" s="185"/>
      <c r="W15" s="146"/>
      <c r="X15" s="146"/>
      <c r="Y15" s="192"/>
      <c r="Z15" s="179"/>
      <c r="AA15" s="189"/>
      <c r="AB15" s="189"/>
    </row>
    <row r="16" spans="1:28" s="16" customFormat="1" ht="23.25" customHeight="1" x14ac:dyDescent="0.3">
      <c r="A16" s="182"/>
      <c r="B16" s="183"/>
      <c r="C16" s="183"/>
      <c r="D16" s="183"/>
      <c r="E16" s="166" t="s">
        <v>16</v>
      </c>
      <c r="F16" s="166" t="s">
        <v>101</v>
      </c>
      <c r="G16" s="167">
        <v>10000</v>
      </c>
      <c r="H16" s="148">
        <v>200</v>
      </c>
      <c r="I16" s="148">
        <v>0</v>
      </c>
      <c r="J16" s="160">
        <f t="shared" si="0"/>
        <v>0</v>
      </c>
      <c r="K16" s="160">
        <f t="shared" si="1"/>
        <v>2000</v>
      </c>
      <c r="L16" s="154">
        <v>200</v>
      </c>
      <c r="M16" s="155">
        <v>800</v>
      </c>
      <c r="N16" s="159">
        <f t="shared" si="2"/>
        <v>1000</v>
      </c>
      <c r="O16" s="148">
        <v>0</v>
      </c>
      <c r="P16" s="160">
        <f t="shared" si="3"/>
        <v>0</v>
      </c>
      <c r="Q16" s="186"/>
      <c r="R16" s="193"/>
      <c r="S16" s="193"/>
      <c r="T16" s="177"/>
      <c r="U16" s="194"/>
      <c r="V16" s="195"/>
      <c r="W16" s="196"/>
      <c r="X16" s="197"/>
      <c r="Y16" s="192"/>
      <c r="Z16" s="179"/>
      <c r="AA16" s="189"/>
      <c r="AB16" s="189"/>
    </row>
    <row r="17" spans="1:28" s="16" customFormat="1" ht="23.25" customHeight="1" x14ac:dyDescent="0.3">
      <c r="A17" s="182"/>
      <c r="B17" s="183"/>
      <c r="C17" s="183"/>
      <c r="D17" s="183"/>
      <c r="E17" s="166" t="s">
        <v>17</v>
      </c>
      <c r="F17" s="166" t="s">
        <v>101</v>
      </c>
      <c r="G17" s="167">
        <v>800</v>
      </c>
      <c r="H17" s="148">
        <v>800</v>
      </c>
      <c r="I17" s="148">
        <v>0</v>
      </c>
      <c r="J17" s="160">
        <f t="shared" si="0"/>
        <v>0</v>
      </c>
      <c r="K17" s="160">
        <f t="shared" si="1"/>
        <v>640</v>
      </c>
      <c r="L17" s="154">
        <v>64</v>
      </c>
      <c r="M17" s="155">
        <v>256</v>
      </c>
      <c r="N17" s="159">
        <f t="shared" si="2"/>
        <v>320</v>
      </c>
      <c r="O17" s="148">
        <v>0</v>
      </c>
      <c r="P17" s="160">
        <f t="shared" si="3"/>
        <v>0</v>
      </c>
      <c r="Q17" s="191"/>
      <c r="R17" s="185"/>
      <c r="S17" s="185"/>
      <c r="T17" s="198"/>
      <c r="U17" s="191"/>
      <c r="V17" s="199"/>
      <c r="W17" s="177"/>
      <c r="X17" s="197"/>
      <c r="Y17" s="179"/>
      <c r="Z17" s="179"/>
      <c r="AA17" s="189"/>
      <c r="AB17" s="189"/>
    </row>
    <row r="18" spans="1:28" s="16" customFormat="1" ht="23.25" customHeight="1" x14ac:dyDescent="0.3">
      <c r="A18" s="164" t="s">
        <v>84</v>
      </c>
      <c r="B18" s="165" t="s">
        <v>87</v>
      </c>
      <c r="C18" s="165" t="s">
        <v>12</v>
      </c>
      <c r="D18" s="200" t="s">
        <v>109</v>
      </c>
      <c r="E18" s="166" t="s">
        <v>18</v>
      </c>
      <c r="F18" s="166" t="s">
        <v>102</v>
      </c>
      <c r="G18" s="167">
        <v>500</v>
      </c>
      <c r="H18" s="148">
        <v>10000</v>
      </c>
      <c r="I18" s="148">
        <v>1000</v>
      </c>
      <c r="J18" s="160">
        <f t="shared" si="0"/>
        <v>10</v>
      </c>
      <c r="K18" s="160">
        <f t="shared" si="1"/>
        <v>5000</v>
      </c>
      <c r="L18" s="154">
        <v>500</v>
      </c>
      <c r="M18" s="155">
        <v>2000</v>
      </c>
      <c r="N18" s="159">
        <f t="shared" si="2"/>
        <v>2500</v>
      </c>
      <c r="O18" s="149">
        <f>K18</f>
        <v>5000</v>
      </c>
      <c r="P18" s="160">
        <f t="shared" si="3"/>
        <v>100</v>
      </c>
      <c r="Q18" s="171">
        <v>432</v>
      </c>
      <c r="R18" s="172">
        <v>14</v>
      </c>
      <c r="S18" s="172">
        <v>14</v>
      </c>
      <c r="T18" s="172">
        <v>513</v>
      </c>
      <c r="U18" s="169">
        <v>142</v>
      </c>
      <c r="V18" s="201">
        <v>16</v>
      </c>
      <c r="W18" s="172">
        <v>19.399999999999999</v>
      </c>
      <c r="X18" s="170">
        <v>492</v>
      </c>
      <c r="Y18" s="173" t="s">
        <v>56</v>
      </c>
      <c r="Z18" s="173">
        <f t="shared" ref="Z18" si="11">W18/U18*100</f>
        <v>13.661971830985914</v>
      </c>
      <c r="AA18" s="174">
        <f t="shared" ref="AA18" si="12">W18/V18*100</f>
        <v>121.24999999999999</v>
      </c>
      <c r="AB18" s="174"/>
    </row>
    <row r="19" spans="1:28" s="16" customFormat="1" ht="23.25" customHeight="1" x14ac:dyDescent="0.3">
      <c r="A19" s="182"/>
      <c r="B19" s="183"/>
      <c r="C19" s="183"/>
      <c r="D19" s="202"/>
      <c r="E19" s="200" t="s">
        <v>49</v>
      </c>
      <c r="F19" s="200" t="s">
        <v>108</v>
      </c>
      <c r="G19" s="203">
        <v>790</v>
      </c>
      <c r="H19" s="170">
        <v>10000</v>
      </c>
      <c r="I19" s="170">
        <v>200</v>
      </c>
      <c r="J19" s="204">
        <f t="shared" si="0"/>
        <v>2</v>
      </c>
      <c r="K19" s="204">
        <f t="shared" si="1"/>
        <v>7900</v>
      </c>
      <c r="L19" s="205">
        <v>790</v>
      </c>
      <c r="M19" s="206">
        <v>3160</v>
      </c>
      <c r="N19" s="207">
        <f t="shared" si="2"/>
        <v>3950</v>
      </c>
      <c r="O19" s="146">
        <f t="shared" ref="O19:O27" si="13">K19</f>
        <v>7900</v>
      </c>
      <c r="P19" s="204">
        <f t="shared" si="3"/>
        <v>100</v>
      </c>
      <c r="Q19" s="194"/>
      <c r="R19" s="208"/>
      <c r="S19" s="208"/>
      <c r="T19" s="208"/>
      <c r="U19" s="209"/>
      <c r="V19" s="193"/>
      <c r="W19" s="193"/>
      <c r="X19" s="197"/>
      <c r="Y19" s="156"/>
      <c r="Z19" s="192"/>
      <c r="AA19" s="210"/>
      <c r="AB19" s="210"/>
    </row>
    <row r="20" spans="1:28" s="16" customFormat="1" ht="23.25" customHeight="1" x14ac:dyDescent="0.3">
      <c r="A20" s="182"/>
      <c r="B20" s="183"/>
      <c r="C20" s="183"/>
      <c r="D20" s="165" t="s">
        <v>111</v>
      </c>
      <c r="E20" s="166" t="s">
        <v>89</v>
      </c>
      <c r="F20" s="166" t="s">
        <v>114</v>
      </c>
      <c r="G20" s="167">
        <v>1900</v>
      </c>
      <c r="H20" s="148">
        <v>1000</v>
      </c>
      <c r="I20" s="148">
        <v>1000</v>
      </c>
      <c r="J20" s="160">
        <f t="shared" si="0"/>
        <v>100</v>
      </c>
      <c r="K20" s="160">
        <f t="shared" si="1"/>
        <v>1900</v>
      </c>
      <c r="L20" s="211">
        <v>190</v>
      </c>
      <c r="M20" s="212">
        <v>760</v>
      </c>
      <c r="N20" s="159">
        <f t="shared" si="2"/>
        <v>950</v>
      </c>
      <c r="O20" s="148">
        <f t="shared" si="13"/>
        <v>1900</v>
      </c>
      <c r="P20" s="160">
        <f t="shared" si="3"/>
        <v>100</v>
      </c>
      <c r="Q20" s="172">
        <v>100</v>
      </c>
      <c r="R20" s="172">
        <v>20</v>
      </c>
      <c r="S20" s="172">
        <v>20</v>
      </c>
      <c r="T20" s="169">
        <v>120</v>
      </c>
      <c r="U20" s="172"/>
      <c r="V20" s="169">
        <v>30</v>
      </c>
      <c r="W20" s="170"/>
      <c r="X20" s="172">
        <v>150</v>
      </c>
      <c r="Y20" s="173" t="s">
        <v>56</v>
      </c>
      <c r="Z20" s="173"/>
      <c r="AA20" s="174"/>
      <c r="AB20" s="174"/>
    </row>
    <row r="21" spans="1:28" s="16" customFormat="1" ht="23.25" customHeight="1" x14ac:dyDescent="0.3">
      <c r="A21" s="182"/>
      <c r="B21" s="183"/>
      <c r="C21" s="183"/>
      <c r="D21" s="213"/>
      <c r="E21" s="166" t="s">
        <v>49</v>
      </c>
      <c r="F21" s="166" t="s">
        <v>115</v>
      </c>
      <c r="G21" s="167">
        <v>700</v>
      </c>
      <c r="H21" s="148">
        <v>10000</v>
      </c>
      <c r="I21" s="148">
        <v>300</v>
      </c>
      <c r="J21" s="160">
        <f t="shared" si="0"/>
        <v>3</v>
      </c>
      <c r="K21" s="160">
        <f t="shared" si="1"/>
        <v>7000</v>
      </c>
      <c r="L21" s="214">
        <v>700</v>
      </c>
      <c r="M21" s="215">
        <v>2800</v>
      </c>
      <c r="N21" s="159">
        <f t="shared" si="2"/>
        <v>3500</v>
      </c>
      <c r="O21" s="149">
        <f t="shared" si="13"/>
        <v>7000</v>
      </c>
      <c r="P21" s="160">
        <f t="shared" si="3"/>
        <v>100</v>
      </c>
      <c r="Q21" s="216"/>
      <c r="R21" s="149"/>
      <c r="S21" s="149"/>
      <c r="T21" s="198"/>
      <c r="U21" s="198"/>
      <c r="V21" s="217"/>
      <c r="W21" s="198"/>
      <c r="X21" s="198"/>
      <c r="Y21" s="218"/>
      <c r="Z21" s="218"/>
      <c r="AA21" s="219"/>
      <c r="AB21" s="219"/>
    </row>
    <row r="22" spans="1:28" s="16" customFormat="1" ht="23.25" customHeight="1" x14ac:dyDescent="0.3">
      <c r="A22" s="182"/>
      <c r="B22" s="183"/>
      <c r="C22" s="183"/>
      <c r="D22" s="165" t="s">
        <v>112</v>
      </c>
      <c r="E22" s="166" t="s">
        <v>89</v>
      </c>
      <c r="F22" s="166" t="s">
        <v>114</v>
      </c>
      <c r="G22" s="167">
        <v>1900</v>
      </c>
      <c r="H22" s="148">
        <v>1000</v>
      </c>
      <c r="I22" s="148">
        <v>1000</v>
      </c>
      <c r="J22" s="160">
        <f t="shared" ref="J22:J23" si="14">I22/H22*100</f>
        <v>100</v>
      </c>
      <c r="K22" s="160">
        <f t="shared" ref="K22:K23" si="15">L22+M22+N22</f>
        <v>1900</v>
      </c>
      <c r="L22" s="211">
        <v>190</v>
      </c>
      <c r="M22" s="212">
        <v>760</v>
      </c>
      <c r="N22" s="159">
        <f t="shared" ref="N22:N23" si="16">L22+M22</f>
        <v>950</v>
      </c>
      <c r="O22" s="148">
        <f t="shared" ref="O22:O23" si="17">K22</f>
        <v>1900</v>
      </c>
      <c r="P22" s="160">
        <f t="shared" ref="P22:P23" si="18">O22/K22*100</f>
        <v>100</v>
      </c>
      <c r="Q22" s="172">
        <v>200</v>
      </c>
      <c r="R22" s="172">
        <v>40</v>
      </c>
      <c r="S22" s="172">
        <v>40</v>
      </c>
      <c r="T22" s="172">
        <v>220</v>
      </c>
      <c r="U22" s="172"/>
      <c r="V22" s="169">
        <v>60</v>
      </c>
      <c r="W22" s="170"/>
      <c r="X22" s="172">
        <v>300</v>
      </c>
      <c r="Y22" s="173" t="s">
        <v>56</v>
      </c>
      <c r="Z22" s="173"/>
      <c r="AA22" s="174"/>
      <c r="AB22" s="174"/>
    </row>
    <row r="23" spans="1:28" s="16" customFormat="1" ht="23.25" customHeight="1" x14ac:dyDescent="0.3">
      <c r="A23" s="182"/>
      <c r="B23" s="183"/>
      <c r="C23" s="183"/>
      <c r="D23" s="213"/>
      <c r="E23" s="166" t="s">
        <v>49</v>
      </c>
      <c r="F23" s="166" t="s">
        <v>115</v>
      </c>
      <c r="G23" s="167">
        <v>700</v>
      </c>
      <c r="H23" s="148">
        <v>10000</v>
      </c>
      <c r="I23" s="148">
        <v>300</v>
      </c>
      <c r="J23" s="160">
        <f t="shared" si="14"/>
        <v>3</v>
      </c>
      <c r="K23" s="160">
        <f t="shared" si="15"/>
        <v>7000</v>
      </c>
      <c r="L23" s="214">
        <v>700</v>
      </c>
      <c r="M23" s="215">
        <v>2800</v>
      </c>
      <c r="N23" s="159">
        <f t="shared" si="16"/>
        <v>3500</v>
      </c>
      <c r="O23" s="149">
        <f t="shared" si="17"/>
        <v>7000</v>
      </c>
      <c r="P23" s="160">
        <f t="shared" si="18"/>
        <v>100</v>
      </c>
      <c r="Q23" s="216"/>
      <c r="R23" s="149"/>
      <c r="S23" s="149"/>
      <c r="T23" s="198"/>
      <c r="U23" s="198"/>
      <c r="V23" s="217"/>
      <c r="W23" s="198"/>
      <c r="X23" s="198"/>
      <c r="Y23" s="218"/>
      <c r="Z23" s="218"/>
      <c r="AA23" s="219"/>
      <c r="AB23" s="219"/>
    </row>
    <row r="24" spans="1:28" s="16" customFormat="1" ht="23.25" customHeight="1" x14ac:dyDescent="0.3">
      <c r="A24" s="182"/>
      <c r="B24" s="183"/>
      <c r="C24" s="183"/>
      <c r="D24" s="220" t="s">
        <v>110</v>
      </c>
      <c r="E24" s="150" t="s">
        <v>90</v>
      </c>
      <c r="F24" s="150" t="s">
        <v>116</v>
      </c>
      <c r="G24" s="221">
        <v>1600</v>
      </c>
      <c r="H24" s="149">
        <v>2000</v>
      </c>
      <c r="I24" s="149">
        <v>2000</v>
      </c>
      <c r="J24" s="153">
        <f t="shared" si="0"/>
        <v>100</v>
      </c>
      <c r="K24" s="153">
        <f t="shared" si="1"/>
        <v>3200</v>
      </c>
      <c r="L24" s="154">
        <v>320</v>
      </c>
      <c r="M24" s="155">
        <v>1280</v>
      </c>
      <c r="N24" s="151">
        <f t="shared" si="2"/>
        <v>1600</v>
      </c>
      <c r="O24" s="149">
        <f t="shared" si="13"/>
        <v>3200</v>
      </c>
      <c r="P24" s="153">
        <f t="shared" si="3"/>
        <v>100</v>
      </c>
      <c r="Q24" s="222">
        <v>500</v>
      </c>
      <c r="R24" s="223">
        <v>100</v>
      </c>
      <c r="S24" s="223">
        <v>100</v>
      </c>
      <c r="T24" s="223">
        <v>500</v>
      </c>
      <c r="U24" s="223"/>
      <c r="V24" s="178">
        <v>120</v>
      </c>
      <c r="W24" s="223"/>
      <c r="X24" s="223">
        <v>300</v>
      </c>
      <c r="Y24" s="173" t="s">
        <v>56</v>
      </c>
      <c r="Z24" s="180"/>
      <c r="AA24" s="181"/>
      <c r="AB24" s="181"/>
    </row>
    <row r="25" spans="1:28" s="16" customFormat="1" ht="23.25" customHeight="1" x14ac:dyDescent="0.3">
      <c r="A25" s="182"/>
      <c r="B25" s="183"/>
      <c r="C25" s="183"/>
      <c r="D25" s="224"/>
      <c r="E25" s="166" t="s">
        <v>91</v>
      </c>
      <c r="F25" s="166" t="s">
        <v>117</v>
      </c>
      <c r="G25" s="167">
        <v>100</v>
      </c>
      <c r="H25" s="148">
        <v>60000</v>
      </c>
      <c r="I25" s="148">
        <v>42000</v>
      </c>
      <c r="J25" s="160">
        <f t="shared" si="0"/>
        <v>70</v>
      </c>
      <c r="K25" s="160">
        <f t="shared" si="1"/>
        <v>6000</v>
      </c>
      <c r="L25" s="154">
        <v>600</v>
      </c>
      <c r="M25" s="155">
        <v>2400</v>
      </c>
      <c r="N25" s="159">
        <f t="shared" si="2"/>
        <v>3000</v>
      </c>
      <c r="O25" s="149">
        <f t="shared" si="13"/>
        <v>6000</v>
      </c>
      <c r="P25" s="160">
        <f t="shared" si="3"/>
        <v>100</v>
      </c>
      <c r="Q25" s="191"/>
      <c r="R25" s="177"/>
      <c r="S25" s="177"/>
      <c r="T25" s="177"/>
      <c r="U25" s="223"/>
      <c r="V25" s="185"/>
      <c r="W25" s="199"/>
      <c r="X25" s="177"/>
      <c r="Y25" s="179"/>
      <c r="Z25" s="180"/>
      <c r="AA25" s="181"/>
      <c r="AB25" s="181"/>
    </row>
    <row r="26" spans="1:28" s="16" customFormat="1" ht="23.25" customHeight="1" x14ac:dyDescent="0.3">
      <c r="A26" s="182"/>
      <c r="B26" s="183"/>
      <c r="C26" s="183"/>
      <c r="D26" s="224"/>
      <c r="E26" s="166" t="s">
        <v>92</v>
      </c>
      <c r="F26" s="166" t="s">
        <v>118</v>
      </c>
      <c r="G26" s="167">
        <v>500</v>
      </c>
      <c r="H26" s="148">
        <v>6000</v>
      </c>
      <c r="I26" s="148">
        <v>0</v>
      </c>
      <c r="J26" s="160">
        <f t="shared" si="0"/>
        <v>0</v>
      </c>
      <c r="K26" s="160">
        <f t="shared" si="1"/>
        <v>3000</v>
      </c>
      <c r="L26" s="154">
        <v>300</v>
      </c>
      <c r="M26" s="155">
        <v>1200</v>
      </c>
      <c r="N26" s="159">
        <f t="shared" si="2"/>
        <v>1500</v>
      </c>
      <c r="O26" s="149">
        <f t="shared" si="13"/>
        <v>3000</v>
      </c>
      <c r="P26" s="160">
        <f t="shared" si="3"/>
        <v>100</v>
      </c>
      <c r="Q26" s="191"/>
      <c r="R26" s="177"/>
      <c r="S26" s="177"/>
      <c r="T26" s="177"/>
      <c r="U26" s="199"/>
      <c r="V26" s="185"/>
      <c r="W26" s="197"/>
      <c r="X26" s="177"/>
      <c r="Y26" s="156"/>
      <c r="Z26" s="179"/>
      <c r="AA26" s="189"/>
      <c r="AB26" s="189"/>
    </row>
    <row r="27" spans="1:28" s="16" customFormat="1" ht="23.25" customHeight="1" x14ac:dyDescent="0.3">
      <c r="A27" s="225"/>
      <c r="B27" s="213"/>
      <c r="C27" s="213"/>
      <c r="D27" s="226"/>
      <c r="E27" s="166" t="s">
        <v>49</v>
      </c>
      <c r="F27" s="166" t="s">
        <v>119</v>
      </c>
      <c r="G27" s="167">
        <v>450</v>
      </c>
      <c r="H27" s="148">
        <v>10000</v>
      </c>
      <c r="I27" s="148">
        <v>0</v>
      </c>
      <c r="J27" s="160">
        <f t="shared" si="0"/>
        <v>0</v>
      </c>
      <c r="K27" s="160">
        <f t="shared" si="1"/>
        <v>4500</v>
      </c>
      <c r="L27" s="154">
        <v>450</v>
      </c>
      <c r="M27" s="155">
        <v>1800</v>
      </c>
      <c r="N27" s="159">
        <f t="shared" si="2"/>
        <v>2250</v>
      </c>
      <c r="O27" s="149">
        <f t="shared" si="13"/>
        <v>4500</v>
      </c>
      <c r="P27" s="160">
        <f t="shared" si="3"/>
        <v>100</v>
      </c>
      <c r="Q27" s="216"/>
      <c r="R27" s="149"/>
      <c r="S27" s="149"/>
      <c r="T27" s="149"/>
      <c r="U27" s="198"/>
      <c r="V27" s="227"/>
      <c r="W27" s="198"/>
      <c r="X27" s="198"/>
      <c r="Y27" s="218"/>
      <c r="Z27" s="228"/>
      <c r="AA27" s="228"/>
      <c r="AB27" s="228"/>
    </row>
    <row r="28" spans="1:28" s="79" customFormat="1" ht="23.25" customHeight="1" x14ac:dyDescent="0.3">
      <c r="A28" s="145"/>
      <c r="B28" s="146"/>
      <c r="C28" s="147"/>
      <c r="D28" s="148"/>
      <c r="E28" s="149"/>
      <c r="F28" s="150"/>
      <c r="G28" s="151"/>
      <c r="H28" s="152"/>
      <c r="I28" s="149"/>
      <c r="J28" s="153"/>
      <c r="K28" s="153"/>
      <c r="L28" s="154"/>
      <c r="M28" s="155"/>
      <c r="N28" s="151"/>
      <c r="O28" s="149"/>
      <c r="P28" s="153"/>
      <c r="Q28" s="151"/>
      <c r="R28" s="151"/>
      <c r="S28" s="151"/>
      <c r="T28" s="151"/>
      <c r="U28" s="151"/>
      <c r="V28" s="151"/>
      <c r="W28" s="153"/>
      <c r="X28" s="153"/>
      <c r="Y28" s="145"/>
      <c r="Z28" s="156"/>
      <c r="AA28" s="156"/>
      <c r="AB28" s="157"/>
    </row>
    <row r="29" spans="1:28" s="79" customFormat="1" ht="23.25" customHeight="1" x14ac:dyDescent="0.3">
      <c r="A29" s="145"/>
      <c r="B29" s="148"/>
      <c r="C29" s="158"/>
      <c r="D29" s="148"/>
      <c r="E29" s="148"/>
      <c r="F29" s="150"/>
      <c r="G29" s="159"/>
      <c r="H29" s="159"/>
      <c r="I29" s="148"/>
      <c r="J29" s="160"/>
      <c r="K29" s="160"/>
      <c r="L29" s="154"/>
      <c r="M29" s="155"/>
      <c r="N29" s="159"/>
      <c r="O29" s="160"/>
      <c r="P29" s="160"/>
      <c r="Q29" s="159"/>
      <c r="R29" s="159"/>
      <c r="S29" s="159"/>
      <c r="T29" s="159"/>
      <c r="U29" s="159"/>
      <c r="V29" s="159"/>
      <c r="W29" s="160"/>
      <c r="X29" s="160"/>
      <c r="Y29" s="161"/>
      <c r="Z29" s="162"/>
      <c r="AA29" s="162"/>
      <c r="AB29" s="163"/>
    </row>
    <row r="30" spans="1:28" s="79" customFormat="1" ht="23.25" customHeight="1" x14ac:dyDescent="0.3">
      <c r="A30" s="125"/>
      <c r="B30" s="112"/>
      <c r="C30" s="122"/>
      <c r="D30" s="112"/>
      <c r="E30" s="112"/>
      <c r="F30" s="114"/>
      <c r="G30" s="123"/>
      <c r="H30" s="123"/>
      <c r="I30" s="112"/>
      <c r="J30" s="124"/>
      <c r="K30" s="124"/>
      <c r="L30" s="118"/>
      <c r="M30" s="119"/>
      <c r="N30" s="123"/>
      <c r="O30" s="124"/>
      <c r="P30" s="124"/>
      <c r="Q30" s="123"/>
      <c r="R30" s="123"/>
      <c r="S30" s="123"/>
      <c r="T30" s="123"/>
      <c r="U30" s="123"/>
      <c r="V30" s="124"/>
      <c r="W30" s="124"/>
      <c r="X30" s="124"/>
      <c r="Y30" s="125"/>
      <c r="Z30" s="126"/>
      <c r="AA30" s="126"/>
      <c r="AB30" s="127"/>
    </row>
    <row r="31" spans="1:28" s="79" customFormat="1" ht="23.25" customHeight="1" x14ac:dyDescent="0.3">
      <c r="A31" s="109"/>
      <c r="B31" s="110"/>
      <c r="C31" s="111"/>
      <c r="D31" s="112"/>
      <c r="E31" s="113"/>
      <c r="F31" s="114"/>
      <c r="G31" s="115"/>
      <c r="H31" s="116"/>
      <c r="I31" s="113"/>
      <c r="J31" s="117"/>
      <c r="K31" s="117"/>
      <c r="L31" s="118"/>
      <c r="M31" s="119"/>
      <c r="N31" s="115"/>
      <c r="O31" s="113"/>
      <c r="P31" s="117"/>
      <c r="Q31" s="115"/>
      <c r="R31" s="115"/>
      <c r="S31" s="115"/>
      <c r="T31" s="115"/>
      <c r="U31" s="115"/>
      <c r="V31" s="115"/>
      <c r="W31" s="117"/>
      <c r="X31" s="117"/>
      <c r="Y31" s="109"/>
      <c r="Z31" s="120"/>
      <c r="AA31" s="120"/>
      <c r="AB31" s="121"/>
    </row>
    <row r="32" spans="1:28" s="79" customFormat="1" ht="23.25" customHeight="1" x14ac:dyDescent="0.3">
      <c r="A32" s="34"/>
      <c r="B32" s="46"/>
      <c r="C32" s="47"/>
      <c r="D32" s="46"/>
      <c r="E32" s="46"/>
      <c r="F32" s="38"/>
      <c r="G32" s="49"/>
      <c r="H32" s="49"/>
      <c r="I32" s="46"/>
      <c r="J32" s="50"/>
      <c r="K32" s="50"/>
      <c r="L32" s="42"/>
      <c r="M32" s="43"/>
      <c r="N32" s="49"/>
      <c r="O32" s="50"/>
      <c r="P32" s="50"/>
      <c r="Q32" s="49"/>
      <c r="R32" s="49"/>
      <c r="S32" s="49"/>
      <c r="T32" s="49"/>
      <c r="U32" s="49"/>
      <c r="V32" s="49"/>
      <c r="W32" s="50"/>
      <c r="X32" s="50"/>
      <c r="Y32" s="48"/>
      <c r="Z32" s="51"/>
      <c r="AA32" s="51"/>
      <c r="AB32" s="52"/>
    </row>
    <row r="33" spans="1:28" s="79" customFormat="1" ht="23.25" customHeight="1" x14ac:dyDescent="0.3">
      <c r="A33" s="48"/>
      <c r="B33" s="46"/>
      <c r="C33" s="47"/>
      <c r="D33" s="46"/>
      <c r="E33" s="46"/>
      <c r="F33" s="38"/>
      <c r="G33" s="49"/>
      <c r="H33" s="49"/>
      <c r="I33" s="46"/>
      <c r="J33" s="50"/>
      <c r="K33" s="50"/>
      <c r="L33" s="42"/>
      <c r="M33" s="43"/>
      <c r="N33" s="49"/>
      <c r="O33" s="50"/>
      <c r="P33" s="50"/>
      <c r="Q33" s="49"/>
      <c r="R33" s="49"/>
      <c r="S33" s="49"/>
      <c r="T33" s="49"/>
      <c r="U33" s="49"/>
      <c r="V33" s="50"/>
      <c r="W33" s="50"/>
      <c r="X33" s="50"/>
      <c r="Y33" s="48"/>
      <c r="Z33" s="51"/>
      <c r="AA33" s="51"/>
      <c r="AB33" s="52"/>
    </row>
    <row r="34" spans="1:28" s="79" customFormat="1" ht="23.25" customHeight="1" x14ac:dyDescent="0.3">
      <c r="A34" s="34"/>
      <c r="B34" s="35"/>
      <c r="C34" s="36"/>
      <c r="D34" s="46"/>
      <c r="E34" s="37"/>
      <c r="F34" s="38"/>
      <c r="G34" s="39"/>
      <c r="H34" s="40"/>
      <c r="I34" s="37"/>
      <c r="J34" s="41"/>
      <c r="K34" s="41"/>
      <c r="L34" s="42"/>
      <c r="M34" s="43"/>
      <c r="N34" s="39"/>
      <c r="O34" s="37"/>
      <c r="P34" s="41"/>
      <c r="Q34" s="39"/>
      <c r="R34" s="39"/>
      <c r="S34" s="39"/>
      <c r="T34" s="39"/>
      <c r="U34" s="39"/>
      <c r="V34" s="39"/>
      <c r="W34" s="41"/>
      <c r="X34" s="41"/>
      <c r="Y34" s="34"/>
      <c r="Z34" s="44"/>
      <c r="AA34" s="44"/>
      <c r="AB34" s="45"/>
    </row>
    <row r="35" spans="1:28" s="79" customFormat="1" ht="23.25" customHeight="1" x14ac:dyDescent="0.3">
      <c r="A35" s="34"/>
      <c r="B35" s="46"/>
      <c r="C35" s="47"/>
      <c r="D35" s="46"/>
      <c r="E35" s="46"/>
      <c r="F35" s="38"/>
      <c r="G35" s="49"/>
      <c r="H35" s="49"/>
      <c r="I35" s="46"/>
      <c r="J35" s="50"/>
      <c r="K35" s="50"/>
      <c r="L35" s="42"/>
      <c r="M35" s="43"/>
      <c r="N35" s="49"/>
      <c r="O35" s="50"/>
      <c r="P35" s="50"/>
      <c r="Q35" s="49"/>
      <c r="R35" s="49"/>
      <c r="S35" s="49"/>
      <c r="T35" s="49"/>
      <c r="U35" s="49"/>
      <c r="V35" s="49"/>
      <c r="W35" s="50"/>
      <c r="X35" s="50"/>
      <c r="Y35" s="48"/>
      <c r="Z35" s="51"/>
      <c r="AA35" s="51"/>
      <c r="AB35" s="52"/>
    </row>
    <row r="36" spans="1:28" s="79" customFormat="1" ht="23.25" customHeight="1" x14ac:dyDescent="0.3">
      <c r="A36" s="48"/>
      <c r="B36" s="46"/>
      <c r="C36" s="47"/>
      <c r="D36" s="46"/>
      <c r="E36" s="46"/>
      <c r="F36" s="38"/>
      <c r="G36" s="49"/>
      <c r="H36" s="49"/>
      <c r="I36" s="46"/>
      <c r="J36" s="50"/>
      <c r="K36" s="50"/>
      <c r="L36" s="42"/>
      <c r="M36" s="43"/>
      <c r="N36" s="49"/>
      <c r="O36" s="50"/>
      <c r="P36" s="50"/>
      <c r="Q36" s="49"/>
      <c r="R36" s="49"/>
      <c r="S36" s="49"/>
      <c r="T36" s="49"/>
      <c r="U36" s="49"/>
      <c r="V36" s="50"/>
      <c r="W36" s="50"/>
      <c r="X36" s="50"/>
      <c r="Y36" s="48"/>
      <c r="Z36" s="51"/>
      <c r="AA36" s="51"/>
      <c r="AB36" s="52"/>
    </row>
    <row r="37" spans="1:28" s="79" customFormat="1" ht="23.25" customHeight="1" x14ac:dyDescent="0.3">
      <c r="A37" s="34"/>
      <c r="B37" s="35"/>
      <c r="C37" s="36"/>
      <c r="D37" s="46"/>
      <c r="E37" s="37"/>
      <c r="F37" s="38"/>
      <c r="G37" s="39"/>
      <c r="H37" s="40"/>
      <c r="I37" s="37"/>
      <c r="J37" s="41"/>
      <c r="K37" s="41"/>
      <c r="L37" s="42"/>
      <c r="M37" s="43"/>
      <c r="N37" s="39"/>
      <c r="O37" s="37"/>
      <c r="P37" s="41"/>
      <c r="Q37" s="39"/>
      <c r="R37" s="39"/>
      <c r="S37" s="39"/>
      <c r="T37" s="39"/>
      <c r="U37" s="39"/>
      <c r="V37" s="39"/>
      <c r="W37" s="41"/>
      <c r="X37" s="41"/>
      <c r="Y37" s="34"/>
      <c r="Z37" s="44"/>
      <c r="AA37" s="44"/>
      <c r="AB37" s="45"/>
    </row>
    <row r="38" spans="1:28" s="79" customFormat="1" ht="23.25" customHeight="1" x14ac:dyDescent="0.3">
      <c r="A38" s="34"/>
      <c r="B38" s="46"/>
      <c r="C38" s="47"/>
      <c r="D38" s="46"/>
      <c r="E38" s="46"/>
      <c r="F38" s="38"/>
      <c r="G38" s="49"/>
      <c r="H38" s="49"/>
      <c r="I38" s="46"/>
      <c r="J38" s="50"/>
      <c r="K38" s="50"/>
      <c r="L38" s="42"/>
      <c r="M38" s="43"/>
      <c r="N38" s="49"/>
      <c r="O38" s="50"/>
      <c r="P38" s="50"/>
      <c r="Q38" s="49"/>
      <c r="R38" s="49"/>
      <c r="S38" s="49"/>
      <c r="T38" s="49"/>
      <c r="U38" s="49"/>
      <c r="V38" s="49"/>
      <c r="W38" s="50"/>
      <c r="X38" s="50"/>
      <c r="Y38" s="48"/>
      <c r="Z38" s="51"/>
      <c r="AA38" s="51"/>
      <c r="AB38" s="52"/>
    </row>
    <row r="39" spans="1:28" s="79" customFormat="1" ht="23.25" customHeight="1" x14ac:dyDescent="0.3">
      <c r="A39" s="48"/>
      <c r="B39" s="46"/>
      <c r="C39" s="47"/>
      <c r="D39" s="46"/>
      <c r="E39" s="46"/>
      <c r="F39" s="38"/>
      <c r="G39" s="49"/>
      <c r="H39" s="49"/>
      <c r="I39" s="46"/>
      <c r="J39" s="50"/>
      <c r="K39" s="50"/>
      <c r="L39" s="42"/>
      <c r="M39" s="43"/>
      <c r="N39" s="49"/>
      <c r="O39" s="50"/>
      <c r="P39" s="50"/>
      <c r="Q39" s="49"/>
      <c r="R39" s="49"/>
      <c r="S39" s="49"/>
      <c r="T39" s="49"/>
      <c r="U39" s="49"/>
      <c r="V39" s="50"/>
      <c r="W39" s="50"/>
      <c r="X39" s="50"/>
      <c r="Y39" s="48"/>
      <c r="Z39" s="51"/>
      <c r="AA39" s="51"/>
      <c r="AB39" s="52"/>
    </row>
    <row r="40" spans="1:28" s="79" customFormat="1" ht="23.25" customHeight="1" x14ac:dyDescent="0.3">
      <c r="A40" s="34"/>
      <c r="B40" s="35"/>
      <c r="C40" s="36"/>
      <c r="D40" s="46"/>
      <c r="E40" s="37"/>
      <c r="F40" s="38"/>
      <c r="G40" s="39"/>
      <c r="H40" s="40"/>
      <c r="I40" s="37"/>
      <c r="J40" s="41"/>
      <c r="K40" s="41"/>
      <c r="L40" s="42"/>
      <c r="M40" s="43"/>
      <c r="N40" s="39"/>
      <c r="O40" s="37"/>
      <c r="P40" s="41"/>
      <c r="Q40" s="39"/>
      <c r="R40" s="39"/>
      <c r="S40" s="39"/>
      <c r="T40" s="39"/>
      <c r="U40" s="39"/>
      <c r="V40" s="39"/>
      <c r="W40" s="41"/>
      <c r="X40" s="41"/>
      <c r="Y40" s="34"/>
      <c r="Z40" s="44"/>
      <c r="AA40" s="44"/>
      <c r="AB40" s="45"/>
    </row>
    <row r="41" spans="1:28" s="79" customFormat="1" ht="23.25" customHeight="1" x14ac:dyDescent="0.3">
      <c r="A41" s="34"/>
      <c r="B41" s="46"/>
      <c r="C41" s="47"/>
      <c r="D41" s="46"/>
      <c r="E41" s="46"/>
      <c r="F41" s="38"/>
      <c r="G41" s="49"/>
      <c r="H41" s="49"/>
      <c r="I41" s="46"/>
      <c r="J41" s="50"/>
      <c r="K41" s="50"/>
      <c r="L41" s="42"/>
      <c r="M41" s="43"/>
      <c r="N41" s="49"/>
      <c r="O41" s="50"/>
      <c r="P41" s="50"/>
      <c r="Q41" s="49"/>
      <c r="R41" s="49"/>
      <c r="S41" s="49"/>
      <c r="T41" s="49"/>
      <c r="U41" s="49"/>
      <c r="V41" s="49"/>
      <c r="W41" s="50"/>
      <c r="X41" s="50"/>
      <c r="Y41" s="48"/>
      <c r="Z41" s="51"/>
      <c r="AA41" s="51"/>
      <c r="AB41" s="52"/>
    </row>
    <row r="42" spans="1:28" s="79" customFormat="1" ht="23.25" customHeight="1" x14ac:dyDescent="0.3">
      <c r="A42" s="34"/>
      <c r="B42" s="35"/>
      <c r="C42" s="36"/>
      <c r="D42" s="46"/>
      <c r="E42" s="37"/>
      <c r="F42" s="38"/>
      <c r="G42" s="39"/>
      <c r="H42" s="40"/>
      <c r="I42" s="37"/>
      <c r="J42" s="41"/>
      <c r="K42" s="41"/>
      <c r="L42" s="42"/>
      <c r="M42" s="43"/>
      <c r="N42" s="39"/>
      <c r="O42" s="37"/>
      <c r="P42" s="41"/>
      <c r="Q42" s="39"/>
      <c r="R42" s="39"/>
      <c r="S42" s="39"/>
      <c r="T42" s="39"/>
      <c r="U42" s="39"/>
      <c r="V42" s="39"/>
      <c r="W42" s="41"/>
      <c r="X42" s="41"/>
      <c r="Y42" s="34"/>
      <c r="Z42" s="44"/>
      <c r="AA42" s="44"/>
      <c r="AB42" s="45"/>
    </row>
    <row r="43" spans="1:28" s="79" customFormat="1" ht="23.25" customHeight="1" x14ac:dyDescent="0.3">
      <c r="A43" s="44"/>
      <c r="B43" s="54"/>
      <c r="C43" s="102"/>
      <c r="D43" s="54"/>
      <c r="E43" s="54"/>
      <c r="F43" s="56"/>
      <c r="G43" s="53"/>
      <c r="H43" s="53"/>
      <c r="I43" s="54"/>
      <c r="J43" s="57"/>
      <c r="K43" s="57"/>
      <c r="L43" s="58"/>
      <c r="M43" s="59"/>
      <c r="N43" s="49"/>
      <c r="O43" s="50"/>
      <c r="P43" s="50"/>
      <c r="Q43" s="49"/>
      <c r="R43" s="49"/>
      <c r="S43" s="49"/>
      <c r="T43" s="49"/>
      <c r="U43" s="49"/>
      <c r="V43" s="49"/>
      <c r="W43" s="50"/>
      <c r="X43" s="50"/>
      <c r="Y43" s="48"/>
      <c r="Z43" s="51"/>
      <c r="AA43" s="51"/>
      <c r="AB43" s="52"/>
    </row>
    <row r="44" spans="1:28" s="79" customFormat="1" ht="23.25" customHeight="1" x14ac:dyDescent="0.3">
      <c r="A44" s="48"/>
      <c r="B44" s="46"/>
      <c r="C44" s="46"/>
      <c r="D44" s="46"/>
      <c r="E44" s="46"/>
      <c r="F44" s="55"/>
      <c r="G44" s="49"/>
      <c r="H44" s="49"/>
      <c r="I44" s="46"/>
      <c r="J44" s="50"/>
      <c r="K44" s="50"/>
      <c r="L44" s="103"/>
      <c r="M44" s="103"/>
      <c r="N44" s="39"/>
      <c r="O44" s="37"/>
      <c r="P44" s="41"/>
      <c r="Q44" s="39"/>
      <c r="R44" s="39"/>
      <c r="S44" s="39"/>
      <c r="T44" s="39"/>
      <c r="U44" s="39"/>
      <c r="V44" s="39"/>
      <c r="W44" s="41"/>
      <c r="X44" s="41"/>
      <c r="Y44" s="34"/>
      <c r="Z44" s="44"/>
      <c r="AA44" s="44"/>
      <c r="AB44" s="45"/>
    </row>
    <row r="45" spans="1:28" s="79" customFormat="1" ht="23.25" customHeight="1" x14ac:dyDescent="0.3">
      <c r="A45" s="48"/>
      <c r="B45" s="46"/>
      <c r="C45" s="46"/>
      <c r="D45" s="46"/>
      <c r="E45" s="46"/>
      <c r="F45" s="55"/>
      <c r="G45" s="49"/>
      <c r="H45" s="49"/>
      <c r="I45" s="46"/>
      <c r="J45" s="50"/>
      <c r="K45" s="50"/>
      <c r="L45" s="103"/>
      <c r="M45" s="103"/>
      <c r="N45" s="39"/>
      <c r="O45" s="37"/>
      <c r="P45" s="41"/>
      <c r="Q45" s="39"/>
      <c r="R45" s="39"/>
      <c r="S45" s="39"/>
      <c r="T45" s="39"/>
      <c r="U45" s="39"/>
      <c r="V45" s="39"/>
      <c r="W45" s="41"/>
      <c r="X45" s="41"/>
      <c r="Y45" s="34"/>
      <c r="Z45" s="44"/>
      <c r="AA45" s="44"/>
      <c r="AB45" s="45"/>
    </row>
    <row r="46" spans="1:28" s="79" customFormat="1" ht="23.25" customHeight="1" x14ac:dyDescent="0.3">
      <c r="A46" s="48"/>
      <c r="B46" s="46"/>
      <c r="C46" s="46"/>
      <c r="D46" s="46"/>
      <c r="E46" s="46"/>
      <c r="F46" s="55"/>
      <c r="G46" s="49"/>
      <c r="H46" s="49"/>
      <c r="I46" s="46"/>
      <c r="J46" s="50"/>
      <c r="K46" s="50"/>
      <c r="L46" s="103"/>
      <c r="M46" s="103"/>
      <c r="N46" s="49"/>
      <c r="O46" s="50"/>
      <c r="P46" s="50"/>
      <c r="Q46" s="49"/>
      <c r="R46" s="49"/>
      <c r="S46" s="49"/>
      <c r="T46" s="49"/>
      <c r="U46" s="49"/>
      <c r="V46" s="49"/>
      <c r="W46" s="50"/>
      <c r="X46" s="50"/>
      <c r="Y46" s="48"/>
      <c r="Z46" s="51"/>
      <c r="AA46" s="51"/>
      <c r="AB46" s="52"/>
    </row>
    <row r="47" spans="1:28" s="79" customFormat="1" ht="23.25" customHeight="1" x14ac:dyDescent="0.3">
      <c r="A47" s="34"/>
      <c r="B47" s="35"/>
      <c r="C47" s="36"/>
      <c r="D47" s="37"/>
      <c r="E47" s="37"/>
      <c r="F47" s="38"/>
      <c r="G47" s="39"/>
      <c r="H47" s="40"/>
      <c r="I47" s="37"/>
      <c r="J47" s="41"/>
      <c r="K47" s="41"/>
      <c r="L47" s="42"/>
      <c r="M47" s="43"/>
      <c r="N47" s="39"/>
      <c r="O47" s="37"/>
      <c r="P47" s="41"/>
      <c r="Q47" s="39"/>
      <c r="R47" s="39"/>
      <c r="S47" s="39"/>
      <c r="T47" s="39"/>
      <c r="U47" s="39"/>
      <c r="V47" s="39"/>
      <c r="W47" s="41"/>
      <c r="X47" s="41"/>
      <c r="Y47" s="34"/>
      <c r="Z47" s="44"/>
      <c r="AA47" s="44"/>
      <c r="AB47" s="45"/>
    </row>
    <row r="48" spans="1:28" s="79" customFormat="1" ht="23.25" customHeight="1" x14ac:dyDescent="0.3">
      <c r="A48" s="34"/>
      <c r="B48" s="46"/>
      <c r="C48" s="47"/>
      <c r="D48" s="46"/>
      <c r="E48" s="46"/>
      <c r="F48" s="38"/>
      <c r="G48" s="49"/>
      <c r="H48" s="49"/>
      <c r="I48" s="46"/>
      <c r="J48" s="50"/>
      <c r="K48" s="50"/>
      <c r="L48" s="42"/>
      <c r="M48" s="43"/>
      <c r="N48" s="49"/>
      <c r="O48" s="50"/>
      <c r="P48" s="50"/>
      <c r="Q48" s="49"/>
      <c r="R48" s="49"/>
      <c r="S48" s="49"/>
      <c r="T48" s="49"/>
      <c r="U48" s="49"/>
      <c r="V48" s="49"/>
      <c r="W48" s="50"/>
      <c r="X48" s="50"/>
      <c r="Y48" s="48"/>
      <c r="Z48" s="51"/>
      <c r="AA48" s="51"/>
      <c r="AB48" s="52"/>
    </row>
    <row r="49" spans="1:28" s="79" customFormat="1" ht="23.25" customHeight="1" x14ac:dyDescent="0.3">
      <c r="A49" s="48"/>
      <c r="B49" s="46"/>
      <c r="C49" s="47"/>
      <c r="D49" s="46"/>
      <c r="E49" s="46"/>
      <c r="F49" s="38"/>
      <c r="G49" s="49"/>
      <c r="H49" s="49"/>
      <c r="I49" s="46"/>
      <c r="J49" s="50"/>
      <c r="K49" s="50"/>
      <c r="L49" s="42"/>
      <c r="M49" s="43"/>
      <c r="N49" s="49"/>
      <c r="O49" s="50"/>
      <c r="P49" s="50"/>
      <c r="Q49" s="49"/>
      <c r="R49" s="49"/>
      <c r="S49" s="49"/>
      <c r="T49" s="49"/>
      <c r="U49" s="49"/>
      <c r="V49" s="50"/>
      <c r="W49" s="50"/>
      <c r="X49" s="50"/>
      <c r="Y49" s="48"/>
      <c r="Z49" s="51"/>
      <c r="AA49" s="51"/>
      <c r="AB49" s="52"/>
    </row>
  </sheetData>
  <sortState ref="A7:P76">
    <sortCondition ref="A7:A76"/>
  </sortState>
  <mergeCells count="33">
    <mergeCell ref="J4:J5"/>
    <mergeCell ref="A3:A6"/>
    <mergeCell ref="C3:C6"/>
    <mergeCell ref="B3:B6"/>
    <mergeCell ref="G4:G6"/>
    <mergeCell ref="E3:G3"/>
    <mergeCell ref="D3:D6"/>
    <mergeCell ref="AB3:AB6"/>
    <mergeCell ref="Q3:S3"/>
    <mergeCell ref="T3:Y3"/>
    <mergeCell ref="T4:U4"/>
    <mergeCell ref="Q4:Q6"/>
    <mergeCell ref="S4:S6"/>
    <mergeCell ref="V4:Y4"/>
    <mergeCell ref="Y5:Y6"/>
    <mergeCell ref="Z3:Z5"/>
    <mergeCell ref="AA3:AA5"/>
    <mergeCell ref="A1:X1"/>
    <mergeCell ref="R4:R6"/>
    <mergeCell ref="K4:K5"/>
    <mergeCell ref="N4:N5"/>
    <mergeCell ref="T5:T6"/>
    <mergeCell ref="O3:P3"/>
    <mergeCell ref="O4:O5"/>
    <mergeCell ref="P4:P5"/>
    <mergeCell ref="K3:N3"/>
    <mergeCell ref="E4:E6"/>
    <mergeCell ref="F4:F6"/>
    <mergeCell ref="L4:L5"/>
    <mergeCell ref="M4:M5"/>
    <mergeCell ref="H3:J3"/>
    <mergeCell ref="H4:H5"/>
    <mergeCell ref="I4:I5"/>
  </mergeCells>
  <phoneticPr fontId="2" type="noConversion"/>
  <pageMargins left="0.7" right="0.7" top="0.75" bottom="0.75" header="0.3" footer="0.3"/>
  <pageSetup paperSize="9" orientation="portrait" horizont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29"/>
  <sheetViews>
    <sheetView zoomScale="85" zoomScaleNormal="85" workbookViewId="0">
      <pane xSplit="1" ySplit="8" topLeftCell="B9" activePane="bottomRight" state="frozen"/>
      <selection activeCell="N14" sqref="N14:S17"/>
      <selection pane="topRight" activeCell="N14" sqref="N14:S17"/>
      <selection pane="bottomLeft" activeCell="N14" sqref="N14:S17"/>
      <selection pane="bottomRight" activeCell="W5" sqref="W5:X5"/>
    </sheetView>
  </sheetViews>
  <sheetFormatPr defaultRowHeight="16.5" x14ac:dyDescent="0.3"/>
  <cols>
    <col min="1" max="1" width="9.625" style="9" customWidth="1"/>
    <col min="2" max="2" width="27.75" style="1" bestFit="1" customWidth="1"/>
    <col min="3" max="3" width="8.125" style="12" customWidth="1"/>
    <col min="4" max="4" width="6.625" style="12" bestFit="1" customWidth="1"/>
    <col min="5" max="5" width="9.875" style="32" bestFit="1" customWidth="1"/>
    <col min="6" max="6" width="8.75" style="32" bestFit="1" customWidth="1"/>
    <col min="7" max="7" width="8.25" style="12" bestFit="1" customWidth="1"/>
    <col min="8" max="8" width="11.5" style="32" customWidth="1"/>
    <col min="9" max="10" width="9.5" style="32" customWidth="1"/>
    <col min="11" max="12" width="10.625" style="6" customWidth="1"/>
    <col min="13" max="13" width="10.625" customWidth="1"/>
    <col min="14" max="14" width="29" style="12" customWidth="1"/>
    <col min="15" max="15" width="7.125" style="9" hidden="1" customWidth="1"/>
    <col min="16" max="16" width="26.625" style="6" hidden="1" customWidth="1"/>
    <col min="17" max="17" width="30.5" style="6" hidden="1" customWidth="1"/>
    <col min="18" max="19" width="10.375" hidden="1" customWidth="1"/>
    <col min="20" max="20" width="11.125" style="33" bestFit="1" customWidth="1"/>
    <col min="21" max="21" width="9.375" style="106" bestFit="1" customWidth="1"/>
    <col min="22" max="22" width="9.375" style="33" bestFit="1" customWidth="1"/>
    <col min="23" max="23" width="11.75" style="33" customWidth="1"/>
    <col min="24" max="24" width="11.75" style="33" hidden="1" customWidth="1"/>
    <col min="25" max="25" width="11.75" style="33" customWidth="1"/>
    <col min="26" max="26" width="11.75" style="33" hidden="1" customWidth="1"/>
    <col min="27" max="27" width="11.125" style="33" bestFit="1" customWidth="1"/>
    <col min="28" max="28" width="45.625" style="33" customWidth="1"/>
    <col min="29" max="30" width="11.125" style="33" hidden="1" customWidth="1"/>
    <col min="31" max="31" width="9" style="33"/>
  </cols>
  <sheetData>
    <row r="1" spans="1:31" s="11" customFormat="1" ht="38.25" customHeight="1" x14ac:dyDescent="0.3">
      <c r="A1" s="281" t="s">
        <v>145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7"/>
      <c r="AC1" s="7"/>
      <c r="AD1" s="33"/>
      <c r="AE1" s="33"/>
    </row>
    <row r="2" spans="1:31" s="69" customFormat="1" ht="33.75" x14ac:dyDescent="0.3">
      <c r="A2" s="107"/>
      <c r="B2" s="311" t="s">
        <v>133</v>
      </c>
      <c r="C2" s="312"/>
      <c r="D2" s="312"/>
      <c r="E2" s="312"/>
      <c r="F2" s="312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72"/>
      <c r="AC2" s="72"/>
    </row>
    <row r="3" spans="1:31" s="11" customFormat="1" ht="16.350000000000001" customHeight="1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12"/>
      <c r="L3" s="12"/>
      <c r="M3" s="13"/>
      <c r="N3" s="8"/>
      <c r="O3" s="9"/>
      <c r="R3" s="14"/>
      <c r="S3" s="14"/>
      <c r="T3" s="33"/>
      <c r="U3" s="106"/>
      <c r="V3" s="33"/>
      <c r="W3" s="33"/>
      <c r="X3" s="33"/>
      <c r="Y3" s="33"/>
      <c r="Z3" s="33"/>
      <c r="AA3" s="33"/>
      <c r="AB3" s="33"/>
      <c r="AC3" s="33"/>
      <c r="AD3" s="33"/>
      <c r="AE3" s="33"/>
    </row>
    <row r="4" spans="1:31" s="15" customFormat="1" ht="22.5" customHeight="1" x14ac:dyDescent="0.3">
      <c r="A4" s="288" t="s">
        <v>2</v>
      </c>
      <c r="B4" s="284" t="s">
        <v>20</v>
      </c>
      <c r="C4" s="320" t="s">
        <v>6</v>
      </c>
      <c r="D4" s="314" t="s">
        <v>131</v>
      </c>
      <c r="E4" s="314" t="s">
        <v>7</v>
      </c>
      <c r="F4" s="316" t="s">
        <v>120</v>
      </c>
      <c r="G4" s="316" t="s">
        <v>121</v>
      </c>
      <c r="H4" s="318" t="s">
        <v>122</v>
      </c>
      <c r="I4" s="318"/>
      <c r="J4" s="318"/>
      <c r="K4" s="297" t="s">
        <v>141</v>
      </c>
      <c r="L4" s="288"/>
      <c r="M4" s="288"/>
      <c r="N4" s="314" t="s">
        <v>8</v>
      </c>
      <c r="O4" s="294" t="s">
        <v>38</v>
      </c>
      <c r="P4" s="295"/>
      <c r="Q4" s="296"/>
      <c r="R4" s="288" t="s">
        <v>78</v>
      </c>
      <c r="S4" s="288"/>
      <c r="T4" s="298" t="s">
        <v>146</v>
      </c>
      <c r="U4" s="298"/>
      <c r="V4" s="299"/>
      <c r="W4" s="300" t="s">
        <v>149</v>
      </c>
      <c r="X4" s="301"/>
      <c r="Y4" s="301"/>
      <c r="Z4" s="301"/>
      <c r="AA4" s="301"/>
      <c r="AB4" s="298"/>
      <c r="AC4" s="289" t="s">
        <v>34</v>
      </c>
      <c r="AD4" s="289" t="s">
        <v>33</v>
      </c>
      <c r="AE4" s="297" t="s">
        <v>5</v>
      </c>
    </row>
    <row r="5" spans="1:31" s="15" customFormat="1" ht="22.5" customHeight="1" x14ac:dyDescent="0.3">
      <c r="A5" s="288"/>
      <c r="B5" s="285"/>
      <c r="C5" s="321"/>
      <c r="D5" s="315"/>
      <c r="E5" s="315"/>
      <c r="F5" s="317"/>
      <c r="G5" s="317"/>
      <c r="H5" s="229" t="s">
        <v>123</v>
      </c>
      <c r="I5" s="229" t="s">
        <v>124</v>
      </c>
      <c r="J5" s="229" t="s">
        <v>125</v>
      </c>
      <c r="K5" s="284" t="s">
        <v>0</v>
      </c>
      <c r="L5" s="289" t="s">
        <v>26</v>
      </c>
      <c r="M5" s="289" t="s">
        <v>27</v>
      </c>
      <c r="N5" s="315"/>
      <c r="O5" s="289" t="s">
        <v>39</v>
      </c>
      <c r="P5" s="284" t="s">
        <v>41</v>
      </c>
      <c r="Q5" s="289" t="s">
        <v>40</v>
      </c>
      <c r="R5" s="289" t="s">
        <v>25</v>
      </c>
      <c r="S5" s="289" t="s">
        <v>28</v>
      </c>
      <c r="T5" s="296" t="s">
        <v>82</v>
      </c>
      <c r="U5" s="283" t="s">
        <v>83</v>
      </c>
      <c r="V5" s="283" t="s">
        <v>142</v>
      </c>
      <c r="W5" s="288" t="s">
        <v>29</v>
      </c>
      <c r="X5" s="284"/>
      <c r="Y5" s="302" t="s">
        <v>143</v>
      </c>
      <c r="Z5" s="303"/>
      <c r="AA5" s="304"/>
      <c r="AB5" s="297"/>
      <c r="AC5" s="285"/>
      <c r="AD5" s="285"/>
      <c r="AE5" s="297"/>
    </row>
    <row r="6" spans="1:31" s="15" customFormat="1" ht="22.5" customHeight="1" x14ac:dyDescent="0.3">
      <c r="A6" s="288"/>
      <c r="B6" s="285"/>
      <c r="C6" s="321"/>
      <c r="D6" s="315"/>
      <c r="E6" s="315"/>
      <c r="F6" s="317"/>
      <c r="G6" s="317"/>
      <c r="H6" s="230" t="s">
        <v>126</v>
      </c>
      <c r="I6" s="230" t="s">
        <v>127</v>
      </c>
      <c r="J6" s="230" t="s">
        <v>128</v>
      </c>
      <c r="K6" s="285"/>
      <c r="L6" s="290"/>
      <c r="M6" s="290"/>
      <c r="N6" s="315"/>
      <c r="O6" s="290"/>
      <c r="P6" s="285"/>
      <c r="Q6" s="290"/>
      <c r="R6" s="290"/>
      <c r="S6" s="290"/>
      <c r="T6" s="296"/>
      <c r="U6" s="283"/>
      <c r="V6" s="283"/>
      <c r="W6" s="286" t="s">
        <v>113</v>
      </c>
      <c r="X6" s="128" t="s">
        <v>79</v>
      </c>
      <c r="Y6" s="289" t="s">
        <v>95</v>
      </c>
      <c r="Z6" s="129" t="s">
        <v>80</v>
      </c>
      <c r="AA6" s="291" t="s">
        <v>94</v>
      </c>
      <c r="AB6" s="289" t="s">
        <v>30</v>
      </c>
      <c r="AC6" s="285"/>
      <c r="AD6" s="285"/>
      <c r="AE6" s="297"/>
    </row>
    <row r="7" spans="1:31" s="15" customFormat="1" ht="22.5" customHeight="1" x14ac:dyDescent="0.3">
      <c r="A7" s="284"/>
      <c r="B7" s="306"/>
      <c r="C7" s="321"/>
      <c r="D7" s="315"/>
      <c r="E7" s="315"/>
      <c r="F7" s="317"/>
      <c r="G7" s="317"/>
      <c r="H7" s="229"/>
      <c r="I7" s="229"/>
      <c r="J7" s="229"/>
      <c r="K7" s="230"/>
      <c r="L7" s="230"/>
      <c r="M7" s="230"/>
      <c r="N7" s="315"/>
      <c r="O7" s="290"/>
      <c r="P7" s="285"/>
      <c r="Q7" s="290"/>
      <c r="R7" s="231" t="s">
        <v>46</v>
      </c>
      <c r="S7" s="230" t="s">
        <v>47</v>
      </c>
      <c r="T7" s="296"/>
      <c r="U7" s="283"/>
      <c r="V7" s="283"/>
      <c r="W7" s="287"/>
      <c r="X7" s="133"/>
      <c r="Y7" s="305"/>
      <c r="Z7" s="134"/>
      <c r="AA7" s="319"/>
      <c r="AB7" s="305"/>
      <c r="AC7" s="135" t="s">
        <v>31</v>
      </c>
      <c r="AD7" s="130" t="s">
        <v>32</v>
      </c>
      <c r="AE7" s="297"/>
    </row>
    <row r="8" spans="1:31" s="28" customFormat="1" ht="25.5" customHeight="1" x14ac:dyDescent="0.3">
      <c r="A8" s="260" t="s">
        <v>1</v>
      </c>
      <c r="B8" s="313"/>
      <c r="C8" s="313"/>
      <c r="D8" s="270"/>
      <c r="E8" s="260"/>
      <c r="F8" s="270"/>
      <c r="G8" s="270"/>
      <c r="H8" s="270"/>
      <c r="I8" s="270"/>
      <c r="J8" s="270"/>
      <c r="K8" s="270"/>
      <c r="L8" s="270"/>
      <c r="M8" s="270"/>
      <c r="N8" s="271"/>
      <c r="O8" s="271"/>
      <c r="P8" s="260"/>
      <c r="Q8" s="271"/>
      <c r="R8" s="270"/>
      <c r="S8" s="270"/>
      <c r="T8" s="260"/>
      <c r="U8" s="260"/>
      <c r="V8" s="260"/>
      <c r="W8" s="260"/>
      <c r="X8" s="260"/>
      <c r="Y8" s="260"/>
      <c r="Z8" s="260"/>
      <c r="AA8" s="260"/>
      <c r="AB8" s="260"/>
      <c r="AC8" s="260"/>
      <c r="AD8" s="260"/>
      <c r="AE8" s="272"/>
    </row>
    <row r="9" spans="1:31" s="28" customFormat="1" ht="25.5" customHeight="1" x14ac:dyDescent="0.3">
      <c r="A9" s="236"/>
      <c r="B9" s="237" t="s">
        <v>88</v>
      </c>
      <c r="C9" s="238"/>
      <c r="D9" s="233"/>
      <c r="E9" s="232"/>
      <c r="F9" s="233"/>
      <c r="G9" s="233"/>
      <c r="H9" s="233"/>
      <c r="I9" s="233"/>
      <c r="J9" s="233"/>
      <c r="K9" s="233"/>
      <c r="L9" s="233"/>
      <c r="M9" s="233"/>
      <c r="N9" s="234"/>
      <c r="O9" s="234"/>
      <c r="P9" s="232"/>
      <c r="Q9" s="234"/>
      <c r="R9" s="233"/>
      <c r="S9" s="233"/>
      <c r="T9" s="232"/>
      <c r="U9" s="232"/>
      <c r="V9" s="232"/>
      <c r="W9" s="232"/>
      <c r="X9" s="232"/>
      <c r="Y9" s="232"/>
      <c r="Z9" s="232"/>
      <c r="AA9" s="232"/>
      <c r="AB9" s="232"/>
      <c r="AC9" s="232"/>
      <c r="AD9" s="232"/>
      <c r="AE9" s="235"/>
    </row>
    <row r="10" spans="1:31" s="98" customFormat="1" ht="22.5" customHeight="1" x14ac:dyDescent="0.3">
      <c r="A10" s="145" t="s">
        <v>85</v>
      </c>
      <c r="B10" s="148" t="s">
        <v>86</v>
      </c>
      <c r="C10" s="148" t="s">
        <v>86</v>
      </c>
      <c r="D10" s="161">
        <v>5</v>
      </c>
      <c r="E10" s="239" t="s">
        <v>48</v>
      </c>
      <c r="F10" s="148">
        <v>20000</v>
      </c>
      <c r="G10" s="148">
        <v>4211</v>
      </c>
      <c r="H10" s="161">
        <v>230</v>
      </c>
      <c r="I10" s="161">
        <v>200</v>
      </c>
      <c r="J10" s="240">
        <f>I10/H10</f>
        <v>0.86956521739130432</v>
      </c>
      <c r="K10" s="159">
        <v>20000</v>
      </c>
      <c r="L10" s="159">
        <v>6000</v>
      </c>
      <c r="M10" s="159">
        <v>14000</v>
      </c>
      <c r="N10" s="241" t="s">
        <v>57</v>
      </c>
      <c r="O10" s="239">
        <v>30</v>
      </c>
      <c r="P10" s="242" t="s">
        <v>58</v>
      </c>
      <c r="Q10" s="242" t="s">
        <v>70</v>
      </c>
      <c r="R10" s="159">
        <v>3441</v>
      </c>
      <c r="S10" s="159">
        <f>R10/K10*100</f>
        <v>17.205000000000002</v>
      </c>
      <c r="T10" s="161">
        <v>230</v>
      </c>
      <c r="U10" s="145">
        <v>200</v>
      </c>
      <c r="V10" s="145">
        <v>200</v>
      </c>
      <c r="W10" s="161">
        <v>230</v>
      </c>
      <c r="X10" s="161"/>
      <c r="Y10" s="161">
        <v>200</v>
      </c>
      <c r="Z10" s="161"/>
      <c r="AA10" s="161">
        <v>266</v>
      </c>
      <c r="AB10" s="161" t="s">
        <v>132</v>
      </c>
      <c r="AC10" s="161"/>
      <c r="AD10" s="161"/>
      <c r="AE10" s="243"/>
    </row>
    <row r="11" spans="1:31" s="98" customFormat="1" ht="22.5" customHeight="1" x14ac:dyDescent="0.3">
      <c r="A11" s="145" t="s">
        <v>85</v>
      </c>
      <c r="B11" s="148" t="s">
        <v>86</v>
      </c>
      <c r="C11" s="148" t="s">
        <v>86</v>
      </c>
      <c r="D11" s="145">
        <v>8</v>
      </c>
      <c r="E11" s="244" t="s">
        <v>11</v>
      </c>
      <c r="F11" s="149">
        <v>42338</v>
      </c>
      <c r="G11" s="149">
        <v>5714</v>
      </c>
      <c r="H11" s="245">
        <v>360</v>
      </c>
      <c r="I11" s="245">
        <v>100</v>
      </c>
      <c r="J11" s="240">
        <f t="shared" ref="J11:J14" si="0">I11/H11</f>
        <v>0.27777777777777779</v>
      </c>
      <c r="K11" s="159">
        <v>15000</v>
      </c>
      <c r="L11" s="159">
        <v>3000</v>
      </c>
      <c r="M11" s="159">
        <v>12000</v>
      </c>
      <c r="N11" s="246" t="s">
        <v>59</v>
      </c>
      <c r="O11" s="244">
        <v>30</v>
      </c>
      <c r="P11" s="247" t="s">
        <v>58</v>
      </c>
      <c r="Q11" s="247" t="s">
        <v>71</v>
      </c>
      <c r="R11" s="151">
        <v>1019</v>
      </c>
      <c r="S11" s="151">
        <f>R11/K11*100</f>
        <v>6.793333333333333</v>
      </c>
      <c r="T11" s="245">
        <v>314</v>
      </c>
      <c r="U11" s="245">
        <v>86</v>
      </c>
      <c r="V11" s="245">
        <v>86</v>
      </c>
      <c r="W11" s="245">
        <v>360</v>
      </c>
      <c r="X11" s="245">
        <v>230</v>
      </c>
      <c r="Y11" s="245">
        <v>100</v>
      </c>
      <c r="Z11" s="248">
        <v>45</v>
      </c>
      <c r="AA11" s="248">
        <v>190</v>
      </c>
      <c r="AB11" s="145" t="s">
        <v>50</v>
      </c>
      <c r="AC11" s="145">
        <f>Z11/X11*100</f>
        <v>19.565217391304348</v>
      </c>
      <c r="AD11" s="145">
        <f>Z11/Y11*100</f>
        <v>45</v>
      </c>
      <c r="AE11" s="157"/>
    </row>
    <row r="12" spans="1:31" s="98" customFormat="1" ht="22.5" customHeight="1" x14ac:dyDescent="0.3">
      <c r="A12" s="145" t="s">
        <v>85</v>
      </c>
      <c r="B12" s="148" t="s">
        <v>86</v>
      </c>
      <c r="C12" s="148" t="s">
        <v>86</v>
      </c>
      <c r="D12" s="161">
        <v>18</v>
      </c>
      <c r="E12" s="239" t="s">
        <v>10</v>
      </c>
      <c r="F12" s="148">
        <v>70092</v>
      </c>
      <c r="G12" s="148">
        <v>2376</v>
      </c>
      <c r="H12" s="249">
        <v>830</v>
      </c>
      <c r="I12" s="249">
        <v>500</v>
      </c>
      <c r="J12" s="240">
        <f t="shared" si="0"/>
        <v>0.60240963855421692</v>
      </c>
      <c r="K12" s="159">
        <v>25000</v>
      </c>
      <c r="L12" s="159">
        <v>2500</v>
      </c>
      <c r="M12" s="159">
        <v>22500</v>
      </c>
      <c r="N12" s="250" t="s">
        <v>60</v>
      </c>
      <c r="O12" s="239">
        <v>70</v>
      </c>
      <c r="P12" s="242" t="s">
        <v>61</v>
      </c>
      <c r="Q12" s="247" t="s">
        <v>72</v>
      </c>
      <c r="R12" s="159">
        <v>24752</v>
      </c>
      <c r="S12" s="159">
        <f>R12/K12*100</f>
        <v>99.007999999999996</v>
      </c>
      <c r="T12" s="249">
        <v>767</v>
      </c>
      <c r="U12" s="249">
        <v>67</v>
      </c>
      <c r="V12" s="249">
        <v>67</v>
      </c>
      <c r="W12" s="249">
        <v>830</v>
      </c>
      <c r="X12" s="249">
        <v>419</v>
      </c>
      <c r="Y12" s="249">
        <v>500</v>
      </c>
      <c r="Z12" s="251">
        <v>4.3</v>
      </c>
      <c r="AA12" s="251">
        <v>569</v>
      </c>
      <c r="AB12" s="161" t="s">
        <v>50</v>
      </c>
      <c r="AC12" s="161">
        <f t="shared" ref="AC12:AC14" si="1">Z12/X12*100</f>
        <v>1.0262529832935561</v>
      </c>
      <c r="AD12" s="161">
        <f t="shared" ref="AD12:AD14" si="2">Z12/Y12*100</f>
        <v>0.86</v>
      </c>
      <c r="AE12" s="163"/>
    </row>
    <row r="13" spans="1:31" s="98" customFormat="1" ht="22.5" customHeight="1" x14ac:dyDescent="0.3">
      <c r="A13" s="145" t="s">
        <v>85</v>
      </c>
      <c r="B13" s="148" t="s">
        <v>86</v>
      </c>
      <c r="C13" s="148" t="s">
        <v>86</v>
      </c>
      <c r="D13" s="161">
        <v>1</v>
      </c>
      <c r="E13" s="239" t="s">
        <v>129</v>
      </c>
      <c r="F13" s="148">
        <v>6600</v>
      </c>
      <c r="G13" s="148">
        <v>3381</v>
      </c>
      <c r="H13" s="249">
        <v>115</v>
      </c>
      <c r="I13" s="251">
        <v>30</v>
      </c>
      <c r="J13" s="240">
        <f t="shared" si="0"/>
        <v>0.2608695652173913</v>
      </c>
      <c r="K13" s="159">
        <v>5000</v>
      </c>
      <c r="L13" s="159">
        <v>1500</v>
      </c>
      <c r="M13" s="159">
        <v>3500</v>
      </c>
      <c r="N13" s="250" t="s">
        <v>62</v>
      </c>
      <c r="O13" s="239">
        <v>30</v>
      </c>
      <c r="P13" s="242" t="s">
        <v>58</v>
      </c>
      <c r="Q13" s="247" t="s">
        <v>72</v>
      </c>
      <c r="R13" s="159">
        <v>3486</v>
      </c>
      <c r="S13" s="159">
        <f>R13/K13*100</f>
        <v>69.72</v>
      </c>
      <c r="T13" s="249">
        <v>90</v>
      </c>
      <c r="U13" s="249">
        <v>18</v>
      </c>
      <c r="V13" s="249">
        <v>18</v>
      </c>
      <c r="W13" s="249">
        <v>115</v>
      </c>
      <c r="X13" s="249">
        <v>110</v>
      </c>
      <c r="Y13" s="251">
        <v>30</v>
      </c>
      <c r="Z13" s="251">
        <v>11</v>
      </c>
      <c r="AA13" s="251">
        <v>366</v>
      </c>
      <c r="AB13" s="161" t="s">
        <v>54</v>
      </c>
      <c r="AC13" s="161">
        <f t="shared" si="1"/>
        <v>10</v>
      </c>
      <c r="AD13" s="161">
        <f t="shared" si="2"/>
        <v>36.666666666666664</v>
      </c>
      <c r="AE13" s="163"/>
    </row>
    <row r="14" spans="1:31" s="98" customFormat="1" ht="22.5" customHeight="1" x14ac:dyDescent="0.3">
      <c r="A14" s="145" t="s">
        <v>85</v>
      </c>
      <c r="B14" s="148" t="s">
        <v>86</v>
      </c>
      <c r="C14" s="148" t="s">
        <v>86</v>
      </c>
      <c r="D14" s="161">
        <v>21</v>
      </c>
      <c r="E14" s="239" t="s">
        <v>130</v>
      </c>
      <c r="F14" s="148">
        <v>60000</v>
      </c>
      <c r="G14" s="148">
        <v>4458</v>
      </c>
      <c r="H14" s="161">
        <v>800</v>
      </c>
      <c r="I14" s="161">
        <v>150</v>
      </c>
      <c r="J14" s="240">
        <f t="shared" si="0"/>
        <v>0.1875</v>
      </c>
      <c r="K14" s="159">
        <v>18000</v>
      </c>
      <c r="L14" s="159">
        <v>5400</v>
      </c>
      <c r="M14" s="159">
        <v>12600</v>
      </c>
      <c r="N14" s="250" t="s">
        <v>63</v>
      </c>
      <c r="O14" s="239">
        <v>30</v>
      </c>
      <c r="P14" s="242" t="s">
        <v>58</v>
      </c>
      <c r="Q14" s="247" t="s">
        <v>72</v>
      </c>
      <c r="R14" s="159">
        <v>3899</v>
      </c>
      <c r="S14" s="159">
        <f>R14/K14*100</f>
        <v>21.661111111111111</v>
      </c>
      <c r="T14" s="161">
        <v>800</v>
      </c>
      <c r="U14" s="161">
        <v>228</v>
      </c>
      <c r="V14" s="161">
        <v>228</v>
      </c>
      <c r="W14" s="161">
        <v>800</v>
      </c>
      <c r="X14" s="161">
        <v>1.4</v>
      </c>
      <c r="Y14" s="161">
        <v>150</v>
      </c>
      <c r="Z14" s="161">
        <v>1.4</v>
      </c>
      <c r="AA14" s="161">
        <v>226</v>
      </c>
      <c r="AB14" s="161" t="s">
        <v>55</v>
      </c>
      <c r="AC14" s="161">
        <f t="shared" si="1"/>
        <v>100</v>
      </c>
      <c r="AD14" s="161">
        <f t="shared" si="2"/>
        <v>0.93333333333333324</v>
      </c>
      <c r="AE14" s="161"/>
    </row>
    <row r="15" spans="1:31" s="18" customFormat="1" ht="22.5" customHeight="1" x14ac:dyDescent="0.3">
      <c r="A15" s="22"/>
      <c r="B15" s="22"/>
      <c r="C15" s="20"/>
      <c r="D15" s="20"/>
      <c r="E15" s="22"/>
      <c r="F15" s="25"/>
      <c r="G15" s="25"/>
      <c r="H15" s="25"/>
      <c r="I15" s="91"/>
      <c r="J15" s="25"/>
      <c r="K15" s="21"/>
      <c r="L15" s="27"/>
      <c r="M15" s="27"/>
      <c r="N15" s="60"/>
      <c r="O15" s="22"/>
      <c r="P15" s="26"/>
      <c r="Q15" s="24"/>
      <c r="R15" s="19"/>
      <c r="S15" s="19"/>
      <c r="T15" s="46"/>
      <c r="U15" s="46"/>
      <c r="V15" s="46"/>
      <c r="W15" s="46"/>
      <c r="X15" s="46"/>
      <c r="Y15" s="46"/>
      <c r="Z15" s="46"/>
      <c r="AA15" s="46"/>
      <c r="AB15" s="48"/>
      <c r="AC15" s="48"/>
      <c r="AD15" s="48"/>
      <c r="AE15" s="48"/>
    </row>
    <row r="16" spans="1:31" s="18" customFormat="1" ht="22.5" customHeight="1" x14ac:dyDescent="0.3">
      <c r="A16" s="22"/>
      <c r="B16" s="22"/>
      <c r="C16" s="20"/>
      <c r="D16" s="20"/>
      <c r="E16" s="22"/>
      <c r="F16" s="25"/>
      <c r="G16" s="25"/>
      <c r="H16" s="25"/>
      <c r="I16" s="25"/>
      <c r="J16" s="25"/>
      <c r="K16" s="21"/>
      <c r="L16" s="27"/>
      <c r="M16" s="101"/>
      <c r="N16" s="60"/>
      <c r="O16" s="22"/>
      <c r="P16" s="26"/>
      <c r="Q16" s="24"/>
      <c r="R16" s="19"/>
      <c r="S16" s="19"/>
      <c r="T16" s="46"/>
      <c r="U16" s="46"/>
      <c r="V16" s="46"/>
      <c r="W16" s="46"/>
      <c r="X16" s="46"/>
      <c r="Y16" s="46"/>
      <c r="Z16" s="46"/>
      <c r="AA16" s="46"/>
      <c r="AB16" s="48"/>
      <c r="AC16" s="48"/>
      <c r="AD16" s="48"/>
      <c r="AE16" s="48"/>
    </row>
    <row r="17" spans="1:31" s="18" customFormat="1" ht="22.5" customHeight="1" x14ac:dyDescent="0.3">
      <c r="A17" s="20"/>
      <c r="B17" s="20"/>
      <c r="C17" s="20"/>
      <c r="D17" s="20"/>
      <c r="E17" s="31"/>
      <c r="F17" s="31"/>
      <c r="G17" s="20"/>
      <c r="H17" s="31"/>
      <c r="I17" s="31"/>
      <c r="J17" s="31"/>
      <c r="K17" s="19"/>
      <c r="L17" s="89"/>
      <c r="M17" s="101"/>
      <c r="N17" s="20"/>
      <c r="O17" s="22"/>
      <c r="P17" s="26"/>
      <c r="Q17" s="24"/>
      <c r="R17" s="19"/>
      <c r="S17" s="19"/>
      <c r="T17" s="46"/>
      <c r="U17" s="46"/>
      <c r="V17" s="46"/>
      <c r="W17" s="46"/>
      <c r="X17" s="46"/>
      <c r="Y17" s="46"/>
      <c r="Z17" s="46"/>
      <c r="AA17" s="46"/>
      <c r="AB17" s="48"/>
      <c r="AC17" s="48"/>
      <c r="AD17" s="48"/>
      <c r="AE17" s="48"/>
    </row>
    <row r="18" spans="1:31" s="18" customFormat="1" ht="22.5" customHeight="1" x14ac:dyDescent="0.3">
      <c r="A18" s="20"/>
      <c r="B18" s="20"/>
      <c r="C18" s="20"/>
      <c r="D18" s="20"/>
      <c r="E18" s="31"/>
      <c r="F18" s="31"/>
      <c r="G18" s="20"/>
      <c r="H18" s="31"/>
      <c r="I18" s="31"/>
      <c r="J18" s="31"/>
      <c r="K18" s="21"/>
      <c r="L18" s="89"/>
      <c r="M18" s="101"/>
      <c r="N18" s="20"/>
      <c r="O18" s="22"/>
      <c r="P18" s="26"/>
      <c r="Q18" s="24"/>
      <c r="R18" s="19"/>
      <c r="S18" s="19"/>
      <c r="T18" s="46"/>
      <c r="U18" s="46"/>
      <c r="V18" s="46"/>
      <c r="W18" s="46"/>
      <c r="X18" s="46"/>
      <c r="Y18" s="46"/>
      <c r="Z18" s="46"/>
      <c r="AA18" s="46"/>
      <c r="AB18" s="48"/>
      <c r="AC18" s="48"/>
      <c r="AD18" s="48"/>
      <c r="AE18" s="48"/>
    </row>
    <row r="19" spans="1:31" s="18" customFormat="1" ht="22.5" customHeight="1" x14ac:dyDescent="0.3">
      <c r="A19" s="20"/>
      <c r="B19" s="20"/>
      <c r="C19" s="20"/>
      <c r="D19" s="20"/>
      <c r="E19" s="31"/>
      <c r="F19" s="31"/>
      <c r="G19" s="20"/>
      <c r="H19" s="31"/>
      <c r="I19" s="31"/>
      <c r="J19" s="31"/>
      <c r="K19" s="21"/>
      <c r="L19" s="89"/>
      <c r="M19" s="101"/>
      <c r="N19" s="20"/>
      <c r="O19" s="22"/>
      <c r="P19" s="26"/>
      <c r="Q19" s="26"/>
      <c r="R19" s="19"/>
      <c r="S19" s="19"/>
      <c r="T19" s="46"/>
      <c r="U19" s="46"/>
      <c r="V19" s="46"/>
      <c r="W19" s="46"/>
      <c r="X19" s="46"/>
      <c r="Y19" s="46"/>
      <c r="Z19" s="46"/>
      <c r="AA19" s="46"/>
      <c r="AB19" s="48"/>
      <c r="AC19" s="48"/>
      <c r="AD19" s="48"/>
      <c r="AE19" s="48"/>
    </row>
    <row r="20" spans="1:31" s="18" customFormat="1" ht="22.5" customHeight="1" x14ac:dyDescent="0.3">
      <c r="A20" s="20"/>
      <c r="B20" s="20"/>
      <c r="C20" s="20"/>
      <c r="D20" s="20"/>
      <c r="E20" s="31"/>
      <c r="F20" s="31"/>
      <c r="G20" s="20"/>
      <c r="H20" s="31"/>
      <c r="I20" s="31"/>
      <c r="J20" s="31"/>
      <c r="K20" s="21"/>
      <c r="L20" s="89"/>
      <c r="M20" s="101"/>
      <c r="N20" s="20"/>
      <c r="O20" s="22"/>
      <c r="P20" s="26"/>
      <c r="Q20" s="24"/>
      <c r="R20" s="19"/>
      <c r="S20" s="19"/>
      <c r="T20" s="46"/>
      <c r="U20" s="46"/>
      <c r="V20" s="46"/>
      <c r="W20" s="46"/>
      <c r="X20" s="46"/>
      <c r="Y20" s="46"/>
      <c r="Z20" s="46"/>
      <c r="AA20" s="46"/>
      <c r="AB20" s="48"/>
      <c r="AC20" s="48"/>
      <c r="AD20" s="48"/>
      <c r="AE20" s="48"/>
    </row>
    <row r="21" spans="1:31" s="18" customFormat="1" ht="22.5" customHeight="1" x14ac:dyDescent="0.3">
      <c r="A21" s="20"/>
      <c r="B21" s="20"/>
      <c r="C21" s="20"/>
      <c r="D21" s="20"/>
      <c r="E21" s="31"/>
      <c r="F21" s="31"/>
      <c r="G21" s="20"/>
      <c r="H21" s="31"/>
      <c r="I21" s="31"/>
      <c r="J21" s="31"/>
      <c r="K21" s="21"/>
      <c r="L21" s="89"/>
      <c r="M21" s="101"/>
      <c r="N21" s="20"/>
      <c r="O21" s="22"/>
      <c r="P21" s="26"/>
      <c r="Q21" s="26"/>
      <c r="R21" s="19"/>
      <c r="S21" s="19"/>
      <c r="T21" s="46"/>
      <c r="U21" s="46"/>
      <c r="V21" s="46"/>
      <c r="W21" s="46"/>
      <c r="X21" s="46"/>
      <c r="Y21" s="46"/>
      <c r="Z21" s="46"/>
      <c r="AA21" s="46"/>
      <c r="AB21" s="48"/>
      <c r="AC21" s="48"/>
      <c r="AD21" s="48"/>
      <c r="AE21" s="48"/>
    </row>
    <row r="22" spans="1:31" s="18" customFormat="1" ht="22.5" customHeight="1" x14ac:dyDescent="0.3">
      <c r="A22" s="20"/>
      <c r="B22" s="20"/>
      <c r="C22" s="20"/>
      <c r="D22" s="20"/>
      <c r="E22" s="31"/>
      <c r="F22" s="31"/>
      <c r="G22" s="20"/>
      <c r="H22" s="31"/>
      <c r="I22" s="31"/>
      <c r="J22" s="31"/>
      <c r="K22" s="21"/>
      <c r="L22" s="19"/>
      <c r="M22" s="19"/>
      <c r="N22" s="20"/>
      <c r="O22" s="22"/>
      <c r="P22" s="26"/>
      <c r="Q22" s="26"/>
      <c r="R22" s="19"/>
      <c r="S22" s="19"/>
      <c r="T22" s="46"/>
      <c r="U22" s="46"/>
      <c r="V22" s="46"/>
      <c r="W22" s="46"/>
      <c r="X22" s="46"/>
      <c r="Y22" s="46"/>
      <c r="Z22" s="46"/>
      <c r="AA22" s="46"/>
      <c r="AB22" s="48"/>
      <c r="AC22" s="48"/>
      <c r="AD22" s="48"/>
      <c r="AE22" s="48"/>
    </row>
    <row r="23" spans="1:31" s="18" customFormat="1" ht="22.5" customHeight="1" x14ac:dyDescent="0.3">
      <c r="A23" s="20"/>
      <c r="B23" s="20"/>
      <c r="C23" s="20"/>
      <c r="D23" s="20"/>
      <c r="E23" s="31"/>
      <c r="F23" s="31"/>
      <c r="G23" s="20"/>
      <c r="H23" s="31"/>
      <c r="I23" s="31"/>
      <c r="J23" s="31"/>
      <c r="K23" s="21"/>
      <c r="L23" s="19"/>
      <c r="M23" s="19"/>
      <c r="N23" s="20"/>
      <c r="O23" s="22"/>
      <c r="P23" s="26"/>
      <c r="Q23" s="26"/>
      <c r="R23" s="19"/>
      <c r="S23" s="19"/>
      <c r="T23" s="46"/>
      <c r="U23" s="46"/>
      <c r="V23" s="46"/>
      <c r="W23" s="46"/>
      <c r="X23" s="46"/>
      <c r="Y23" s="46"/>
      <c r="Z23" s="46"/>
      <c r="AA23" s="46"/>
      <c r="AB23" s="48"/>
      <c r="AC23" s="48"/>
      <c r="AD23" s="48"/>
      <c r="AE23" s="48"/>
    </row>
    <row r="24" spans="1:31" s="18" customFormat="1" ht="22.5" customHeight="1" x14ac:dyDescent="0.3">
      <c r="A24" s="20"/>
      <c r="B24" s="20"/>
      <c r="C24" s="20"/>
      <c r="D24" s="20"/>
      <c r="E24" s="31"/>
      <c r="F24" s="31"/>
      <c r="G24" s="20"/>
      <c r="H24" s="31"/>
      <c r="I24" s="31"/>
      <c r="J24" s="31"/>
      <c r="K24" s="21"/>
      <c r="L24" s="19"/>
      <c r="M24" s="19"/>
      <c r="N24" s="20"/>
      <c r="O24" s="22"/>
      <c r="P24" s="26"/>
      <c r="Q24" s="26"/>
      <c r="R24" s="19"/>
      <c r="S24" s="19"/>
      <c r="T24" s="46"/>
      <c r="U24" s="46"/>
      <c r="V24" s="46"/>
      <c r="W24" s="46"/>
      <c r="X24" s="46"/>
      <c r="Y24" s="46"/>
      <c r="Z24" s="46"/>
      <c r="AA24" s="46"/>
      <c r="AB24" s="48"/>
      <c r="AC24" s="48"/>
      <c r="AD24" s="48"/>
      <c r="AE24" s="48"/>
    </row>
    <row r="25" spans="1:31" s="18" customFormat="1" ht="22.5" customHeight="1" x14ac:dyDescent="0.3">
      <c r="A25" s="22"/>
      <c r="B25" s="22"/>
      <c r="C25" s="20"/>
      <c r="D25" s="20"/>
      <c r="E25" s="22"/>
      <c r="F25" s="23"/>
      <c r="G25" s="23"/>
      <c r="H25" s="23"/>
      <c r="I25" s="23"/>
      <c r="J25" s="23"/>
      <c r="K25" s="21"/>
      <c r="L25" s="19"/>
      <c r="M25" s="19"/>
      <c r="N25" s="22"/>
      <c r="O25" s="22"/>
      <c r="P25" s="26"/>
      <c r="Q25" s="26"/>
      <c r="R25" s="19"/>
      <c r="S25" s="19"/>
      <c r="T25" s="46"/>
      <c r="U25" s="46"/>
      <c r="V25" s="46"/>
      <c r="W25" s="46"/>
      <c r="X25" s="46"/>
      <c r="Y25" s="46"/>
      <c r="Z25" s="46"/>
      <c r="AA25" s="46"/>
      <c r="AB25" s="48"/>
      <c r="AC25" s="48"/>
      <c r="AD25" s="48"/>
      <c r="AE25" s="48"/>
    </row>
    <row r="26" spans="1:31" s="18" customFormat="1" ht="22.5" customHeight="1" x14ac:dyDescent="0.3">
      <c r="A26" s="20"/>
      <c r="B26" s="20"/>
      <c r="C26" s="20"/>
      <c r="D26" s="20"/>
      <c r="E26" s="31"/>
      <c r="F26" s="31"/>
      <c r="G26" s="20"/>
      <c r="H26" s="31"/>
      <c r="I26" s="31"/>
      <c r="J26" s="31"/>
      <c r="K26" s="21"/>
      <c r="L26" s="19"/>
      <c r="M26" s="19"/>
      <c r="N26" s="20"/>
      <c r="O26" s="22"/>
      <c r="P26" s="26"/>
      <c r="Q26" s="26"/>
      <c r="R26" s="19"/>
      <c r="S26" s="19"/>
      <c r="T26" s="46"/>
      <c r="U26" s="46"/>
      <c r="V26" s="46"/>
      <c r="W26" s="46"/>
      <c r="X26" s="46"/>
      <c r="Y26" s="46"/>
      <c r="Z26" s="46"/>
      <c r="AA26" s="46"/>
      <c r="AB26" s="48"/>
      <c r="AC26" s="48"/>
      <c r="AD26" s="48"/>
      <c r="AE26" s="48"/>
    </row>
    <row r="27" spans="1:31" s="18" customFormat="1" ht="22.5" customHeight="1" x14ac:dyDescent="0.3">
      <c r="A27" s="20"/>
      <c r="B27" s="20"/>
      <c r="C27" s="20"/>
      <c r="D27" s="20"/>
      <c r="E27" s="31"/>
      <c r="F27" s="31"/>
      <c r="G27" s="20"/>
      <c r="H27" s="31"/>
      <c r="I27" s="31"/>
      <c r="J27" s="31"/>
      <c r="K27" s="21"/>
      <c r="L27" s="19"/>
      <c r="M27" s="19"/>
      <c r="N27" s="20"/>
      <c r="O27" s="22"/>
      <c r="P27" s="26"/>
      <c r="Q27" s="26"/>
      <c r="R27" s="19"/>
      <c r="S27" s="19"/>
      <c r="T27" s="46"/>
      <c r="U27" s="46"/>
      <c r="V27" s="46"/>
      <c r="W27" s="46"/>
      <c r="X27" s="46"/>
      <c r="Y27" s="46"/>
      <c r="Z27" s="46"/>
      <c r="AA27" s="46"/>
      <c r="AB27" s="48"/>
      <c r="AC27" s="48"/>
      <c r="AD27" s="48"/>
      <c r="AE27" s="48"/>
    </row>
    <row r="28" spans="1:31" s="18" customFormat="1" ht="22.5" customHeight="1" x14ac:dyDescent="0.3">
      <c r="A28" s="20"/>
      <c r="B28" s="20"/>
      <c r="C28" s="20"/>
      <c r="D28" s="20"/>
      <c r="E28" s="31"/>
      <c r="F28" s="31"/>
      <c r="G28" s="20"/>
      <c r="H28" s="31"/>
      <c r="I28" s="31"/>
      <c r="J28" s="31"/>
      <c r="K28" s="21"/>
      <c r="L28" s="19"/>
      <c r="M28" s="19"/>
      <c r="N28" s="20"/>
      <c r="O28" s="22"/>
      <c r="P28" s="26"/>
      <c r="Q28" s="26"/>
      <c r="R28" s="19"/>
      <c r="S28" s="19"/>
      <c r="T28" s="46"/>
      <c r="U28" s="46"/>
      <c r="V28" s="46"/>
      <c r="W28" s="46"/>
      <c r="X28" s="46"/>
      <c r="Y28" s="46"/>
      <c r="Z28" s="46"/>
      <c r="AA28" s="46"/>
      <c r="AB28" s="48"/>
      <c r="AC28" s="48"/>
      <c r="AD28" s="48"/>
      <c r="AE28" s="48"/>
    </row>
    <row r="29" spans="1:31" s="18" customFormat="1" ht="22.5" customHeight="1" x14ac:dyDescent="0.3">
      <c r="A29" s="20"/>
      <c r="B29" s="20"/>
      <c r="C29" s="20"/>
      <c r="D29" s="20"/>
      <c r="E29" s="31"/>
      <c r="F29" s="31"/>
      <c r="G29" s="20"/>
      <c r="H29" s="31"/>
      <c r="I29" s="31"/>
      <c r="J29" s="31"/>
      <c r="K29" s="21"/>
      <c r="L29" s="19"/>
      <c r="M29" s="19"/>
      <c r="N29" s="20"/>
      <c r="O29" s="22"/>
      <c r="P29" s="26"/>
      <c r="Q29" s="26"/>
      <c r="R29" s="19"/>
      <c r="S29" s="19"/>
      <c r="T29" s="46"/>
      <c r="U29" s="46"/>
      <c r="V29" s="46"/>
      <c r="W29" s="46"/>
      <c r="X29" s="46"/>
      <c r="Y29" s="46"/>
      <c r="Z29" s="46"/>
      <c r="AA29" s="46"/>
      <c r="AB29" s="48"/>
      <c r="AC29" s="48"/>
      <c r="AD29" s="48"/>
      <c r="AE29" s="48"/>
    </row>
  </sheetData>
  <sortState ref="A7:N39">
    <sortCondition ref="A7:A39"/>
  </sortState>
  <mergeCells count="37">
    <mergeCell ref="K5:K6"/>
    <mergeCell ref="C4:C7"/>
    <mergeCell ref="D4:D7"/>
    <mergeCell ref="G4:G7"/>
    <mergeCell ref="N4:N7"/>
    <mergeCell ref="AD4:AD6"/>
    <mergeCell ref="E4:E7"/>
    <mergeCell ref="F4:F7"/>
    <mergeCell ref="H4:J4"/>
    <mergeCell ref="AE4:AE7"/>
    <mergeCell ref="V5:V7"/>
    <mergeCell ref="W5:X5"/>
    <mergeCell ref="Y5:AB5"/>
    <mergeCell ref="W6:W7"/>
    <mergeCell ref="AA6:AA7"/>
    <mergeCell ref="AB6:AB7"/>
    <mergeCell ref="T4:V4"/>
    <mergeCell ref="W4:AB4"/>
    <mergeCell ref="AC4:AC6"/>
    <mergeCell ref="T5:T7"/>
    <mergeCell ref="Y6:Y7"/>
    <mergeCell ref="A1:AA1"/>
    <mergeCell ref="B2:F2"/>
    <mergeCell ref="U5:U7"/>
    <mergeCell ref="O5:O7"/>
    <mergeCell ref="B8:C8"/>
    <mergeCell ref="A4:A7"/>
    <mergeCell ref="O4:Q4"/>
    <mergeCell ref="K4:M4"/>
    <mergeCell ref="R4:S4"/>
    <mergeCell ref="P5:P7"/>
    <mergeCell ref="Q5:Q7"/>
    <mergeCell ref="B4:B7"/>
    <mergeCell ref="M5:M6"/>
    <mergeCell ref="R5:R6"/>
    <mergeCell ref="S5:S6"/>
    <mergeCell ref="L5:L6"/>
  </mergeCells>
  <phoneticPr fontId="2" type="noConversion"/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29"/>
  <sheetViews>
    <sheetView zoomScale="85" zoomScaleNormal="85" workbookViewId="0">
      <pane xSplit="1" ySplit="8" topLeftCell="B9" activePane="bottomRight" state="frozen"/>
      <selection activeCell="N14" sqref="N14:S17"/>
      <selection pane="topRight" activeCell="N14" sqref="N14:S17"/>
      <selection pane="bottomLeft" activeCell="N14" sqref="N14:S17"/>
      <selection pane="bottomRight" activeCell="V5" sqref="V5:W5"/>
    </sheetView>
  </sheetViews>
  <sheetFormatPr defaultRowHeight="16.5" x14ac:dyDescent="0.3"/>
  <cols>
    <col min="1" max="1" width="9.625" style="70" customWidth="1"/>
    <col min="2" max="2" width="27.75" style="70" bestFit="1" customWidth="1"/>
    <col min="3" max="3" width="8.125" style="71" customWidth="1"/>
    <col min="4" max="4" width="6.625" style="71" bestFit="1" customWidth="1"/>
    <col min="5" max="5" width="9.875" style="71" bestFit="1" customWidth="1"/>
    <col min="6" max="6" width="8.75" style="71" bestFit="1" customWidth="1"/>
    <col min="7" max="7" width="8.25" style="71" bestFit="1" customWidth="1"/>
    <col min="8" max="8" width="11.5" style="71" customWidth="1"/>
    <col min="9" max="10" width="9.5" style="71" customWidth="1"/>
    <col min="11" max="13" width="10.625" style="69" customWidth="1"/>
    <col min="14" max="14" width="7.125" style="70" hidden="1" customWidth="1"/>
    <col min="15" max="15" width="26.625" style="69" hidden="1" customWidth="1"/>
    <col min="16" max="16" width="30.5" style="69" hidden="1" customWidth="1"/>
    <col min="17" max="18" width="10.375" style="69" hidden="1" customWidth="1"/>
    <col min="19" max="19" width="11.125" style="69" bestFit="1" customWidth="1"/>
    <col min="20" max="20" width="9.375" style="106" bestFit="1" customWidth="1"/>
    <col min="21" max="21" width="9.375" style="69" bestFit="1" customWidth="1"/>
    <col min="22" max="22" width="11.75" style="69" customWidth="1"/>
    <col min="23" max="23" width="11.75" style="69" hidden="1" customWidth="1"/>
    <col min="24" max="24" width="11.75" style="69" customWidth="1"/>
    <col min="25" max="25" width="11.75" style="69" hidden="1" customWidth="1"/>
    <col min="26" max="26" width="11.125" style="69" bestFit="1" customWidth="1"/>
    <col min="27" max="27" width="45.625" style="69" customWidth="1"/>
    <col min="28" max="29" width="11.125" style="69" hidden="1" customWidth="1"/>
    <col min="30" max="16384" width="9" style="69"/>
  </cols>
  <sheetData>
    <row r="1" spans="1:30" ht="38.25" customHeight="1" x14ac:dyDescent="0.3">
      <c r="A1" s="281" t="s">
        <v>145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72"/>
      <c r="AB1" s="72"/>
    </row>
    <row r="2" spans="1:30" ht="33.75" x14ac:dyDescent="0.3">
      <c r="A2" s="107"/>
      <c r="B2" s="277" t="s">
        <v>134</v>
      </c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72"/>
      <c r="AB2" s="72"/>
    </row>
    <row r="3" spans="1:30" ht="16.350000000000001" customHeight="1" x14ac:dyDescent="0.3">
      <c r="A3" s="73"/>
      <c r="B3" s="73"/>
      <c r="C3" s="73"/>
      <c r="D3" s="73"/>
      <c r="E3" s="73"/>
      <c r="F3" s="73"/>
      <c r="G3" s="73"/>
      <c r="H3" s="73"/>
      <c r="I3" s="73"/>
      <c r="J3" s="73"/>
      <c r="K3" s="71"/>
      <c r="L3" s="71"/>
      <c r="M3" s="74"/>
      <c r="Q3" s="75"/>
      <c r="R3" s="75"/>
    </row>
    <row r="4" spans="1:30" s="76" customFormat="1" ht="22.5" customHeight="1" x14ac:dyDescent="0.3">
      <c r="A4" s="288" t="s">
        <v>2</v>
      </c>
      <c r="B4" s="289" t="s">
        <v>135</v>
      </c>
      <c r="C4" s="320" t="s">
        <v>6</v>
      </c>
      <c r="D4" s="314" t="s">
        <v>131</v>
      </c>
      <c r="E4" s="314" t="s">
        <v>7</v>
      </c>
      <c r="F4" s="316" t="s">
        <v>120</v>
      </c>
      <c r="G4" s="316" t="s">
        <v>138</v>
      </c>
      <c r="H4" s="318" t="s">
        <v>122</v>
      </c>
      <c r="I4" s="318"/>
      <c r="J4" s="318"/>
      <c r="K4" s="297" t="s">
        <v>141</v>
      </c>
      <c r="L4" s="288"/>
      <c r="M4" s="288"/>
      <c r="N4" s="294" t="s">
        <v>38</v>
      </c>
      <c r="O4" s="295"/>
      <c r="P4" s="296"/>
      <c r="Q4" s="288" t="s">
        <v>78</v>
      </c>
      <c r="R4" s="288"/>
      <c r="S4" s="298" t="s">
        <v>146</v>
      </c>
      <c r="T4" s="298"/>
      <c r="U4" s="299"/>
      <c r="V4" s="300" t="s">
        <v>149</v>
      </c>
      <c r="W4" s="301"/>
      <c r="X4" s="301"/>
      <c r="Y4" s="301"/>
      <c r="Z4" s="301"/>
      <c r="AA4" s="298"/>
      <c r="AB4" s="289" t="s">
        <v>34</v>
      </c>
      <c r="AC4" s="289" t="s">
        <v>33</v>
      </c>
      <c r="AD4" s="297" t="s">
        <v>5</v>
      </c>
    </row>
    <row r="5" spans="1:30" s="76" customFormat="1" ht="22.5" customHeight="1" x14ac:dyDescent="0.3">
      <c r="A5" s="288"/>
      <c r="B5" s="285"/>
      <c r="C5" s="321"/>
      <c r="D5" s="315"/>
      <c r="E5" s="315"/>
      <c r="F5" s="317"/>
      <c r="G5" s="317"/>
      <c r="H5" s="229" t="s">
        <v>123</v>
      </c>
      <c r="I5" s="229" t="s">
        <v>124</v>
      </c>
      <c r="J5" s="229" t="s">
        <v>125</v>
      </c>
      <c r="K5" s="284" t="s">
        <v>0</v>
      </c>
      <c r="L5" s="289" t="s">
        <v>26</v>
      </c>
      <c r="M5" s="289" t="s">
        <v>27</v>
      </c>
      <c r="N5" s="289" t="s">
        <v>39</v>
      </c>
      <c r="O5" s="284" t="s">
        <v>41</v>
      </c>
      <c r="P5" s="289" t="s">
        <v>40</v>
      </c>
      <c r="Q5" s="289" t="s">
        <v>25</v>
      </c>
      <c r="R5" s="289" t="s">
        <v>28</v>
      </c>
      <c r="S5" s="296" t="s">
        <v>82</v>
      </c>
      <c r="T5" s="283" t="s">
        <v>83</v>
      </c>
      <c r="U5" s="283" t="s">
        <v>142</v>
      </c>
      <c r="V5" s="288" t="s">
        <v>29</v>
      </c>
      <c r="W5" s="284"/>
      <c r="X5" s="302" t="s">
        <v>93</v>
      </c>
      <c r="Y5" s="303"/>
      <c r="Z5" s="304"/>
      <c r="AA5" s="297"/>
      <c r="AB5" s="285"/>
      <c r="AC5" s="285"/>
      <c r="AD5" s="297"/>
    </row>
    <row r="6" spans="1:30" s="76" customFormat="1" ht="22.5" customHeight="1" x14ac:dyDescent="0.3">
      <c r="A6" s="288"/>
      <c r="B6" s="285"/>
      <c r="C6" s="321"/>
      <c r="D6" s="315"/>
      <c r="E6" s="315"/>
      <c r="F6" s="317"/>
      <c r="G6" s="317"/>
      <c r="H6" s="230" t="s">
        <v>126</v>
      </c>
      <c r="I6" s="230" t="s">
        <v>127</v>
      </c>
      <c r="J6" s="230" t="s">
        <v>128</v>
      </c>
      <c r="K6" s="285"/>
      <c r="L6" s="290"/>
      <c r="M6" s="290"/>
      <c r="N6" s="290"/>
      <c r="O6" s="285"/>
      <c r="P6" s="290"/>
      <c r="Q6" s="290"/>
      <c r="R6" s="290"/>
      <c r="S6" s="296"/>
      <c r="T6" s="283"/>
      <c r="U6" s="283"/>
      <c r="V6" s="286" t="s">
        <v>113</v>
      </c>
      <c r="W6" s="128" t="s">
        <v>79</v>
      </c>
      <c r="X6" s="289" t="s">
        <v>95</v>
      </c>
      <c r="Y6" s="129" t="s">
        <v>80</v>
      </c>
      <c r="Z6" s="291" t="s">
        <v>94</v>
      </c>
      <c r="AA6" s="289" t="s">
        <v>30</v>
      </c>
      <c r="AB6" s="285"/>
      <c r="AC6" s="285"/>
      <c r="AD6" s="297"/>
    </row>
    <row r="7" spans="1:30" s="76" customFormat="1" ht="22.5" customHeight="1" x14ac:dyDescent="0.3">
      <c r="A7" s="284"/>
      <c r="B7" s="306"/>
      <c r="C7" s="321"/>
      <c r="D7" s="315"/>
      <c r="E7" s="315"/>
      <c r="F7" s="317"/>
      <c r="G7" s="317"/>
      <c r="H7" s="229"/>
      <c r="I7" s="229"/>
      <c r="J7" s="229"/>
      <c r="K7" s="230"/>
      <c r="L7" s="230"/>
      <c r="M7" s="230"/>
      <c r="N7" s="290"/>
      <c r="O7" s="285"/>
      <c r="P7" s="290"/>
      <c r="Q7" s="231" t="s">
        <v>46</v>
      </c>
      <c r="R7" s="230" t="s">
        <v>47</v>
      </c>
      <c r="S7" s="296"/>
      <c r="T7" s="283"/>
      <c r="U7" s="283"/>
      <c r="V7" s="287"/>
      <c r="W7" s="133"/>
      <c r="X7" s="305"/>
      <c r="Y7" s="134"/>
      <c r="Z7" s="319"/>
      <c r="AA7" s="305"/>
      <c r="AB7" s="135" t="s">
        <v>31</v>
      </c>
      <c r="AC7" s="130" t="s">
        <v>32</v>
      </c>
      <c r="AD7" s="297"/>
    </row>
    <row r="8" spans="1:30" s="90" customFormat="1" ht="25.5" customHeight="1" x14ac:dyDescent="0.3">
      <c r="A8" s="266" t="s">
        <v>1</v>
      </c>
      <c r="B8" s="322"/>
      <c r="C8" s="322"/>
      <c r="D8" s="267"/>
      <c r="E8" s="266"/>
      <c r="F8" s="267"/>
      <c r="G8" s="267"/>
      <c r="H8" s="267"/>
      <c r="I8" s="267"/>
      <c r="J8" s="267"/>
      <c r="K8" s="267"/>
      <c r="L8" s="267"/>
      <c r="M8" s="267"/>
      <c r="N8" s="268"/>
      <c r="O8" s="266"/>
      <c r="P8" s="268"/>
      <c r="Q8" s="267"/>
      <c r="R8" s="267"/>
      <c r="S8" s="266"/>
      <c r="T8" s="266"/>
      <c r="U8" s="266"/>
      <c r="V8" s="266"/>
      <c r="W8" s="266"/>
      <c r="X8" s="266"/>
      <c r="Y8" s="266"/>
      <c r="Z8" s="266"/>
      <c r="AA8" s="266"/>
      <c r="AB8" s="266"/>
      <c r="AC8" s="266"/>
      <c r="AD8" s="269"/>
    </row>
    <row r="9" spans="1:30" s="90" customFormat="1" ht="25.5" customHeight="1" x14ac:dyDescent="0.3">
      <c r="A9" s="253"/>
      <c r="B9" s="141" t="s">
        <v>88</v>
      </c>
      <c r="C9" s="254"/>
      <c r="D9" s="252"/>
      <c r="E9" s="136"/>
      <c r="F9" s="252"/>
      <c r="G9" s="252"/>
      <c r="H9" s="252"/>
      <c r="I9" s="252"/>
      <c r="J9" s="252"/>
      <c r="K9" s="252"/>
      <c r="L9" s="252"/>
      <c r="M9" s="252"/>
      <c r="N9" s="139"/>
      <c r="O9" s="136"/>
      <c r="P9" s="139"/>
      <c r="Q9" s="252"/>
      <c r="R9" s="252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40"/>
    </row>
    <row r="10" spans="1:30" s="98" customFormat="1" ht="22.5" customHeight="1" x14ac:dyDescent="0.3">
      <c r="A10" s="145" t="s">
        <v>85</v>
      </c>
      <c r="B10" s="148" t="s">
        <v>86</v>
      </c>
      <c r="C10" s="148" t="s">
        <v>86</v>
      </c>
      <c r="D10" s="161">
        <v>30</v>
      </c>
      <c r="E10" s="239" t="s">
        <v>137</v>
      </c>
      <c r="F10" s="148">
        <v>20000</v>
      </c>
      <c r="G10" s="148">
        <v>45</v>
      </c>
      <c r="H10" s="148">
        <v>230</v>
      </c>
      <c r="I10" s="145">
        <v>200</v>
      </c>
      <c r="J10" s="240">
        <f>I10/H10</f>
        <v>0.86956521739130432</v>
      </c>
      <c r="K10" s="159">
        <v>9000</v>
      </c>
      <c r="L10" s="159">
        <v>2700</v>
      </c>
      <c r="M10" s="159">
        <v>6300</v>
      </c>
      <c r="N10" s="239">
        <v>30</v>
      </c>
      <c r="O10" s="242" t="s">
        <v>58</v>
      </c>
      <c r="P10" s="242" t="s">
        <v>70</v>
      </c>
      <c r="Q10" s="159">
        <v>3441</v>
      </c>
      <c r="R10" s="159">
        <f>Q10/K10*100</f>
        <v>38.233333333333334</v>
      </c>
      <c r="S10" s="161">
        <v>230</v>
      </c>
      <c r="T10" s="145">
        <v>200</v>
      </c>
      <c r="U10" s="145">
        <v>200</v>
      </c>
      <c r="V10" s="161">
        <v>230</v>
      </c>
      <c r="W10" s="161"/>
      <c r="X10" s="161">
        <v>200</v>
      </c>
      <c r="Y10" s="161"/>
      <c r="Z10" s="161">
        <v>266</v>
      </c>
      <c r="AA10" s="161" t="s">
        <v>132</v>
      </c>
      <c r="AB10" s="161"/>
      <c r="AC10" s="161"/>
      <c r="AD10" s="243"/>
    </row>
    <row r="11" spans="1:30" s="98" customFormat="1" ht="22.5" customHeight="1" x14ac:dyDescent="0.3">
      <c r="A11" s="145" t="s">
        <v>85</v>
      </c>
      <c r="B11" s="148" t="s">
        <v>86</v>
      </c>
      <c r="C11" s="148" t="s">
        <v>86</v>
      </c>
      <c r="D11" s="145">
        <v>50</v>
      </c>
      <c r="E11" s="244" t="s">
        <v>136</v>
      </c>
      <c r="F11" s="149">
        <v>42338</v>
      </c>
      <c r="G11" s="149">
        <v>58</v>
      </c>
      <c r="H11" s="149">
        <v>419</v>
      </c>
      <c r="I11" s="161">
        <v>100</v>
      </c>
      <c r="J11" s="240">
        <f t="shared" ref="J11" si="0">I11/H11</f>
        <v>0.2386634844868735</v>
      </c>
      <c r="K11" s="159">
        <v>5800</v>
      </c>
      <c r="L11" s="159">
        <v>1160</v>
      </c>
      <c r="M11" s="159">
        <v>4640</v>
      </c>
      <c r="N11" s="244">
        <v>30</v>
      </c>
      <c r="O11" s="247" t="s">
        <v>58</v>
      </c>
      <c r="P11" s="247" t="s">
        <v>71</v>
      </c>
      <c r="Q11" s="151">
        <v>1019</v>
      </c>
      <c r="R11" s="151">
        <f>Q11/K11*100</f>
        <v>17.568965517241381</v>
      </c>
      <c r="S11" s="245">
        <v>314</v>
      </c>
      <c r="T11" s="245">
        <v>86</v>
      </c>
      <c r="U11" s="245">
        <v>86</v>
      </c>
      <c r="V11" s="245">
        <v>419</v>
      </c>
      <c r="W11" s="245">
        <v>230</v>
      </c>
      <c r="X11" s="245">
        <v>100</v>
      </c>
      <c r="Y11" s="248">
        <v>45</v>
      </c>
      <c r="Z11" s="248">
        <v>190</v>
      </c>
      <c r="AA11" s="145" t="s">
        <v>50</v>
      </c>
      <c r="AB11" s="145">
        <f>Y11/W11*100</f>
        <v>19.565217391304348</v>
      </c>
      <c r="AC11" s="145">
        <f>Y11/X11*100</f>
        <v>45</v>
      </c>
      <c r="AD11" s="157"/>
    </row>
    <row r="12" spans="1:30" s="98" customFormat="1" ht="22.5" customHeight="1" x14ac:dyDescent="0.3">
      <c r="A12" s="34"/>
      <c r="B12" s="46"/>
      <c r="C12" s="46"/>
      <c r="D12" s="62"/>
      <c r="E12" s="67"/>
      <c r="F12" s="66"/>
      <c r="G12" s="66"/>
      <c r="H12" s="66"/>
      <c r="I12" s="100"/>
      <c r="J12" s="64"/>
      <c r="K12" s="63"/>
      <c r="L12" s="63"/>
      <c r="M12" s="63"/>
      <c r="N12" s="67"/>
      <c r="O12" s="65"/>
      <c r="P12" s="99"/>
      <c r="Q12" s="63"/>
      <c r="R12" s="63"/>
      <c r="S12" s="68"/>
      <c r="T12" s="68"/>
      <c r="U12" s="68"/>
      <c r="V12" s="68"/>
      <c r="W12" s="68"/>
      <c r="X12" s="68"/>
      <c r="Y12" s="61"/>
      <c r="Z12" s="61"/>
      <c r="AA12" s="48"/>
      <c r="AB12" s="48"/>
      <c r="AC12" s="48"/>
      <c r="AD12" s="52"/>
    </row>
    <row r="13" spans="1:30" s="98" customFormat="1" ht="22.5" customHeight="1" x14ac:dyDescent="0.3">
      <c r="A13" s="34"/>
      <c r="B13" s="46"/>
      <c r="C13" s="46"/>
      <c r="D13" s="62"/>
      <c r="E13" s="67"/>
      <c r="F13" s="66"/>
      <c r="G13" s="66"/>
      <c r="H13" s="66"/>
      <c r="I13" s="48"/>
      <c r="J13" s="64"/>
      <c r="K13" s="63"/>
      <c r="L13" s="63"/>
      <c r="M13" s="63"/>
      <c r="N13" s="67"/>
      <c r="O13" s="65"/>
      <c r="P13" s="99"/>
      <c r="Q13" s="63"/>
      <c r="R13" s="63"/>
      <c r="S13" s="68"/>
      <c r="T13" s="68"/>
      <c r="U13" s="68"/>
      <c r="V13" s="68"/>
      <c r="W13" s="68"/>
      <c r="X13" s="61"/>
      <c r="Y13" s="61"/>
      <c r="Z13" s="61"/>
      <c r="AA13" s="48"/>
      <c r="AB13" s="48"/>
      <c r="AC13" s="48"/>
      <c r="AD13" s="52"/>
    </row>
    <row r="14" spans="1:30" s="98" customFormat="1" ht="22.5" customHeight="1" x14ac:dyDescent="0.3">
      <c r="A14" s="34"/>
      <c r="B14" s="46"/>
      <c r="C14" s="46"/>
      <c r="D14" s="62"/>
      <c r="E14" s="67"/>
      <c r="F14" s="66"/>
      <c r="G14" s="66"/>
      <c r="H14" s="66"/>
      <c r="I14" s="48"/>
      <c r="J14" s="64"/>
      <c r="K14" s="63"/>
      <c r="L14" s="63"/>
      <c r="M14" s="63"/>
      <c r="N14" s="67"/>
      <c r="O14" s="65"/>
      <c r="P14" s="99"/>
      <c r="Q14" s="63"/>
      <c r="R14" s="63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</row>
    <row r="15" spans="1:30" s="80" customFormat="1" ht="22.5" customHeight="1" x14ac:dyDescent="0.3">
      <c r="A15" s="84"/>
      <c r="B15" s="84"/>
      <c r="C15" s="82"/>
      <c r="D15" s="82"/>
      <c r="E15" s="84"/>
      <c r="F15" s="87"/>
      <c r="G15" s="87"/>
      <c r="H15" s="87"/>
      <c r="I15" s="91"/>
      <c r="J15" s="87"/>
      <c r="K15" s="83"/>
      <c r="L15" s="89"/>
      <c r="M15" s="89"/>
      <c r="N15" s="84"/>
      <c r="O15" s="88"/>
      <c r="P15" s="86"/>
      <c r="Q15" s="81"/>
      <c r="R15" s="81"/>
      <c r="S15" s="46"/>
      <c r="T15" s="46"/>
      <c r="U15" s="46"/>
      <c r="V15" s="46"/>
      <c r="W15" s="46"/>
      <c r="X15" s="46"/>
      <c r="Y15" s="46"/>
      <c r="Z15" s="46"/>
      <c r="AA15" s="48"/>
      <c r="AB15" s="48"/>
      <c r="AC15" s="48"/>
      <c r="AD15" s="48"/>
    </row>
    <row r="16" spans="1:30" s="80" customFormat="1" ht="22.5" customHeight="1" x14ac:dyDescent="0.3">
      <c r="A16" s="84"/>
      <c r="B16" s="84"/>
      <c r="C16" s="82"/>
      <c r="D16" s="82"/>
      <c r="E16" s="84"/>
      <c r="F16" s="87"/>
      <c r="G16" s="87"/>
      <c r="H16" s="87"/>
      <c r="I16" s="87"/>
      <c r="J16" s="87"/>
      <c r="K16" s="83"/>
      <c r="L16" s="89"/>
      <c r="M16" s="101"/>
      <c r="N16" s="84"/>
      <c r="O16" s="88"/>
      <c r="P16" s="86"/>
      <c r="Q16" s="81"/>
      <c r="R16" s="81"/>
      <c r="S16" s="46"/>
      <c r="T16" s="46"/>
      <c r="U16" s="46"/>
      <c r="V16" s="46"/>
      <c r="W16" s="46"/>
      <c r="X16" s="46"/>
      <c r="Y16" s="46"/>
      <c r="Z16" s="46"/>
      <c r="AA16" s="48"/>
      <c r="AB16" s="48"/>
      <c r="AC16" s="48"/>
      <c r="AD16" s="48"/>
    </row>
    <row r="17" spans="1:30" s="80" customFormat="1" ht="22.5" customHeight="1" x14ac:dyDescent="0.3">
      <c r="A17" s="82"/>
      <c r="B17" s="82"/>
      <c r="C17" s="82"/>
      <c r="D17" s="82"/>
      <c r="E17" s="82"/>
      <c r="F17" s="82"/>
      <c r="G17" s="82"/>
      <c r="H17" s="82"/>
      <c r="I17" s="82"/>
      <c r="J17" s="82"/>
      <c r="K17" s="81"/>
      <c r="L17" s="89"/>
      <c r="M17" s="101"/>
      <c r="N17" s="84"/>
      <c r="O17" s="88"/>
      <c r="P17" s="86"/>
      <c r="Q17" s="81"/>
      <c r="R17" s="81"/>
      <c r="S17" s="46"/>
      <c r="T17" s="46"/>
      <c r="U17" s="46"/>
      <c r="V17" s="46"/>
      <c r="W17" s="46"/>
      <c r="X17" s="46"/>
      <c r="Y17" s="46"/>
      <c r="Z17" s="46"/>
      <c r="AA17" s="48"/>
      <c r="AB17" s="48"/>
      <c r="AC17" s="48"/>
      <c r="AD17" s="48"/>
    </row>
    <row r="18" spans="1:30" s="80" customFormat="1" ht="22.5" customHeight="1" x14ac:dyDescent="0.3">
      <c r="A18" s="82"/>
      <c r="B18" s="82"/>
      <c r="C18" s="82"/>
      <c r="D18" s="82"/>
      <c r="E18" s="82"/>
      <c r="F18" s="82"/>
      <c r="G18" s="82"/>
      <c r="H18" s="82"/>
      <c r="I18" s="82"/>
      <c r="J18" s="82"/>
      <c r="K18" s="83"/>
      <c r="L18" s="89"/>
      <c r="M18" s="101"/>
      <c r="N18" s="84"/>
      <c r="O18" s="88"/>
      <c r="P18" s="86"/>
      <c r="Q18" s="81"/>
      <c r="R18" s="81"/>
      <c r="S18" s="46"/>
      <c r="T18" s="46"/>
      <c r="U18" s="46"/>
      <c r="V18" s="46"/>
      <c r="W18" s="46"/>
      <c r="X18" s="46"/>
      <c r="Y18" s="46"/>
      <c r="Z18" s="46"/>
      <c r="AA18" s="48"/>
      <c r="AB18" s="48"/>
      <c r="AC18" s="48"/>
      <c r="AD18" s="48"/>
    </row>
    <row r="19" spans="1:30" s="80" customFormat="1" ht="22.5" customHeight="1" x14ac:dyDescent="0.3">
      <c r="A19" s="82"/>
      <c r="B19" s="82"/>
      <c r="C19" s="82"/>
      <c r="D19" s="82"/>
      <c r="E19" s="82"/>
      <c r="F19" s="82"/>
      <c r="G19" s="82"/>
      <c r="H19" s="82"/>
      <c r="I19" s="82"/>
      <c r="J19" s="82"/>
      <c r="K19" s="83"/>
      <c r="L19" s="89"/>
      <c r="M19" s="101"/>
      <c r="N19" s="84"/>
      <c r="O19" s="88"/>
      <c r="P19" s="88"/>
      <c r="Q19" s="81"/>
      <c r="R19" s="81"/>
      <c r="S19" s="46"/>
      <c r="T19" s="46"/>
      <c r="U19" s="46"/>
      <c r="V19" s="46"/>
      <c r="W19" s="46"/>
      <c r="X19" s="46"/>
      <c r="Y19" s="46"/>
      <c r="Z19" s="46"/>
      <c r="AA19" s="48"/>
      <c r="AB19" s="48"/>
      <c r="AC19" s="48"/>
      <c r="AD19" s="48"/>
    </row>
    <row r="20" spans="1:30" s="80" customFormat="1" ht="22.5" customHeight="1" x14ac:dyDescent="0.3">
      <c r="A20" s="82"/>
      <c r="B20" s="82"/>
      <c r="C20" s="82"/>
      <c r="D20" s="82"/>
      <c r="E20" s="82"/>
      <c r="F20" s="82"/>
      <c r="G20" s="82"/>
      <c r="H20" s="82"/>
      <c r="I20" s="82"/>
      <c r="J20" s="82"/>
      <c r="K20" s="83"/>
      <c r="L20" s="89"/>
      <c r="M20" s="101"/>
      <c r="N20" s="84"/>
      <c r="O20" s="88"/>
      <c r="P20" s="86"/>
      <c r="Q20" s="81"/>
      <c r="R20" s="81"/>
      <c r="S20" s="46"/>
      <c r="T20" s="46"/>
      <c r="U20" s="46"/>
      <c r="V20" s="46"/>
      <c r="W20" s="46"/>
      <c r="X20" s="46"/>
      <c r="Y20" s="46"/>
      <c r="Z20" s="46"/>
      <c r="AA20" s="48"/>
      <c r="AB20" s="48"/>
      <c r="AC20" s="48"/>
      <c r="AD20" s="48"/>
    </row>
    <row r="21" spans="1:30" s="80" customFormat="1" ht="22.5" customHeight="1" x14ac:dyDescent="0.3">
      <c r="A21" s="82"/>
      <c r="B21" s="82"/>
      <c r="C21" s="82"/>
      <c r="D21" s="82"/>
      <c r="E21" s="82"/>
      <c r="F21" s="82"/>
      <c r="G21" s="82"/>
      <c r="H21" s="82"/>
      <c r="I21" s="82"/>
      <c r="J21" s="82"/>
      <c r="K21" s="83"/>
      <c r="L21" s="89"/>
      <c r="M21" s="101"/>
      <c r="N21" s="84"/>
      <c r="O21" s="88"/>
      <c r="P21" s="88"/>
      <c r="Q21" s="81"/>
      <c r="R21" s="81"/>
      <c r="S21" s="46"/>
      <c r="T21" s="46"/>
      <c r="U21" s="46"/>
      <c r="V21" s="46"/>
      <c r="W21" s="46"/>
      <c r="X21" s="46"/>
      <c r="Y21" s="46"/>
      <c r="Z21" s="46"/>
      <c r="AA21" s="48"/>
      <c r="AB21" s="48"/>
      <c r="AC21" s="48"/>
      <c r="AD21" s="48"/>
    </row>
    <row r="22" spans="1:30" s="80" customFormat="1" ht="22.5" customHeight="1" x14ac:dyDescent="0.3">
      <c r="A22" s="82"/>
      <c r="B22" s="82"/>
      <c r="C22" s="82"/>
      <c r="D22" s="82"/>
      <c r="E22" s="82"/>
      <c r="F22" s="82"/>
      <c r="G22" s="82"/>
      <c r="H22" s="82"/>
      <c r="I22" s="82"/>
      <c r="J22" s="82"/>
      <c r="K22" s="83"/>
      <c r="L22" s="81"/>
      <c r="M22" s="81"/>
      <c r="N22" s="84"/>
      <c r="O22" s="88"/>
      <c r="P22" s="88"/>
      <c r="Q22" s="81"/>
      <c r="R22" s="81"/>
      <c r="S22" s="46"/>
      <c r="T22" s="46"/>
      <c r="U22" s="46"/>
      <c r="V22" s="46"/>
      <c r="W22" s="46"/>
      <c r="X22" s="46"/>
      <c r="Y22" s="46"/>
      <c r="Z22" s="46"/>
      <c r="AA22" s="48"/>
      <c r="AB22" s="48"/>
      <c r="AC22" s="48"/>
      <c r="AD22" s="48"/>
    </row>
    <row r="23" spans="1:30" s="80" customFormat="1" ht="22.5" customHeight="1" x14ac:dyDescent="0.3">
      <c r="A23" s="82"/>
      <c r="B23" s="82"/>
      <c r="C23" s="82"/>
      <c r="D23" s="82"/>
      <c r="E23" s="82"/>
      <c r="F23" s="82"/>
      <c r="G23" s="82"/>
      <c r="H23" s="82"/>
      <c r="I23" s="82"/>
      <c r="J23" s="82"/>
      <c r="K23" s="83"/>
      <c r="L23" s="81"/>
      <c r="M23" s="81"/>
      <c r="N23" s="84"/>
      <c r="O23" s="88"/>
      <c r="P23" s="88"/>
      <c r="Q23" s="81"/>
      <c r="R23" s="81"/>
      <c r="S23" s="46"/>
      <c r="T23" s="46"/>
      <c r="U23" s="46"/>
      <c r="V23" s="46"/>
      <c r="W23" s="46"/>
      <c r="X23" s="46"/>
      <c r="Y23" s="46"/>
      <c r="Z23" s="46"/>
      <c r="AA23" s="48"/>
      <c r="AB23" s="48"/>
      <c r="AC23" s="48"/>
      <c r="AD23" s="48"/>
    </row>
    <row r="24" spans="1:30" s="80" customFormat="1" ht="22.5" customHeight="1" x14ac:dyDescent="0.3">
      <c r="A24" s="82"/>
      <c r="B24" s="82"/>
      <c r="C24" s="82"/>
      <c r="D24" s="82"/>
      <c r="E24" s="82"/>
      <c r="F24" s="82"/>
      <c r="G24" s="82"/>
      <c r="H24" s="82"/>
      <c r="I24" s="82"/>
      <c r="J24" s="82"/>
      <c r="K24" s="83"/>
      <c r="L24" s="81"/>
      <c r="M24" s="81"/>
      <c r="N24" s="84"/>
      <c r="O24" s="88"/>
      <c r="P24" s="88"/>
      <c r="Q24" s="81"/>
      <c r="R24" s="81"/>
      <c r="S24" s="46"/>
      <c r="T24" s="46"/>
      <c r="U24" s="46"/>
      <c r="V24" s="46"/>
      <c r="W24" s="46"/>
      <c r="X24" s="46"/>
      <c r="Y24" s="46"/>
      <c r="Z24" s="46"/>
      <c r="AA24" s="48"/>
      <c r="AB24" s="48"/>
      <c r="AC24" s="48"/>
      <c r="AD24" s="48"/>
    </row>
    <row r="25" spans="1:30" s="80" customFormat="1" ht="22.5" customHeight="1" x14ac:dyDescent="0.3">
      <c r="A25" s="84"/>
      <c r="B25" s="84"/>
      <c r="C25" s="82"/>
      <c r="D25" s="82"/>
      <c r="E25" s="84"/>
      <c r="F25" s="85"/>
      <c r="G25" s="85"/>
      <c r="H25" s="85"/>
      <c r="I25" s="85"/>
      <c r="J25" s="85"/>
      <c r="K25" s="83"/>
      <c r="L25" s="81"/>
      <c r="M25" s="81"/>
      <c r="N25" s="84"/>
      <c r="O25" s="88"/>
      <c r="P25" s="88"/>
      <c r="Q25" s="81"/>
      <c r="R25" s="81"/>
      <c r="S25" s="46"/>
      <c r="T25" s="46"/>
      <c r="U25" s="46"/>
      <c r="V25" s="46"/>
      <c r="W25" s="46"/>
      <c r="X25" s="46"/>
      <c r="Y25" s="46"/>
      <c r="Z25" s="46"/>
      <c r="AA25" s="48"/>
      <c r="AB25" s="48"/>
      <c r="AC25" s="48"/>
      <c r="AD25" s="48"/>
    </row>
    <row r="26" spans="1:30" s="80" customFormat="1" ht="22.5" customHeight="1" x14ac:dyDescent="0.3">
      <c r="A26" s="82"/>
      <c r="B26" s="82"/>
      <c r="C26" s="82"/>
      <c r="D26" s="82"/>
      <c r="E26" s="82"/>
      <c r="F26" s="82"/>
      <c r="G26" s="82"/>
      <c r="H26" s="82"/>
      <c r="I26" s="82"/>
      <c r="J26" s="82"/>
      <c r="K26" s="83"/>
      <c r="L26" s="81"/>
      <c r="M26" s="81"/>
      <c r="N26" s="84"/>
      <c r="O26" s="88"/>
      <c r="P26" s="88"/>
      <c r="Q26" s="81"/>
      <c r="R26" s="81"/>
      <c r="S26" s="46"/>
      <c r="T26" s="46"/>
      <c r="U26" s="46"/>
      <c r="V26" s="46"/>
      <c r="W26" s="46"/>
      <c r="X26" s="46"/>
      <c r="Y26" s="46"/>
      <c r="Z26" s="46"/>
      <c r="AA26" s="48"/>
      <c r="AB26" s="48"/>
      <c r="AC26" s="48"/>
      <c r="AD26" s="48"/>
    </row>
    <row r="27" spans="1:30" s="80" customFormat="1" ht="22.5" customHeight="1" x14ac:dyDescent="0.3">
      <c r="A27" s="82"/>
      <c r="B27" s="82"/>
      <c r="C27" s="82"/>
      <c r="D27" s="82"/>
      <c r="E27" s="82"/>
      <c r="F27" s="82"/>
      <c r="G27" s="82"/>
      <c r="H27" s="82"/>
      <c r="I27" s="82"/>
      <c r="J27" s="82"/>
      <c r="K27" s="83"/>
      <c r="L27" s="81"/>
      <c r="M27" s="81"/>
      <c r="N27" s="84"/>
      <c r="O27" s="88"/>
      <c r="P27" s="88"/>
      <c r="Q27" s="81"/>
      <c r="R27" s="81"/>
      <c r="S27" s="46"/>
      <c r="T27" s="46"/>
      <c r="U27" s="46"/>
      <c r="V27" s="46"/>
      <c r="W27" s="46"/>
      <c r="X27" s="46"/>
      <c r="Y27" s="46"/>
      <c r="Z27" s="46"/>
      <c r="AA27" s="48"/>
      <c r="AB27" s="48"/>
      <c r="AC27" s="48"/>
      <c r="AD27" s="48"/>
    </row>
    <row r="28" spans="1:30" s="80" customFormat="1" ht="22.5" customHeight="1" x14ac:dyDescent="0.3">
      <c r="A28" s="82"/>
      <c r="B28" s="82"/>
      <c r="C28" s="82"/>
      <c r="D28" s="82"/>
      <c r="E28" s="82"/>
      <c r="F28" s="82"/>
      <c r="G28" s="82"/>
      <c r="H28" s="82"/>
      <c r="I28" s="82"/>
      <c r="J28" s="82"/>
      <c r="K28" s="83"/>
      <c r="L28" s="81"/>
      <c r="M28" s="81"/>
      <c r="N28" s="84"/>
      <c r="O28" s="88"/>
      <c r="P28" s="88"/>
      <c r="Q28" s="81"/>
      <c r="R28" s="81"/>
      <c r="S28" s="46"/>
      <c r="T28" s="46"/>
      <c r="U28" s="46"/>
      <c r="V28" s="46"/>
      <c r="W28" s="46"/>
      <c r="X28" s="46"/>
      <c r="Y28" s="46"/>
      <c r="Z28" s="46"/>
      <c r="AA28" s="48"/>
      <c r="AB28" s="48"/>
      <c r="AC28" s="48"/>
      <c r="AD28" s="48"/>
    </row>
    <row r="29" spans="1:30" s="80" customFormat="1" ht="22.5" customHeight="1" x14ac:dyDescent="0.3">
      <c r="A29" s="82"/>
      <c r="B29" s="82"/>
      <c r="C29" s="82"/>
      <c r="D29" s="82"/>
      <c r="E29" s="82"/>
      <c r="F29" s="82"/>
      <c r="G29" s="82"/>
      <c r="H29" s="82"/>
      <c r="I29" s="82"/>
      <c r="J29" s="82"/>
      <c r="K29" s="83"/>
      <c r="L29" s="81"/>
      <c r="M29" s="81"/>
      <c r="N29" s="84"/>
      <c r="O29" s="88"/>
      <c r="P29" s="88"/>
      <c r="Q29" s="81"/>
      <c r="R29" s="81"/>
      <c r="S29" s="46"/>
      <c r="T29" s="46"/>
      <c r="U29" s="46"/>
      <c r="V29" s="46"/>
      <c r="W29" s="46"/>
      <c r="X29" s="46"/>
      <c r="Y29" s="46"/>
      <c r="Z29" s="46"/>
      <c r="AA29" s="48"/>
      <c r="AB29" s="48"/>
      <c r="AC29" s="48"/>
      <c r="AD29" s="48"/>
    </row>
  </sheetData>
  <mergeCells count="35">
    <mergeCell ref="AD4:AD7"/>
    <mergeCell ref="B8:C8"/>
    <mergeCell ref="S5:S7"/>
    <mergeCell ref="U5:U7"/>
    <mergeCell ref="V5:W5"/>
    <mergeCell ref="X5:AA5"/>
    <mergeCell ref="V6:V7"/>
    <mergeCell ref="X6:X7"/>
    <mergeCell ref="Z6:Z7"/>
    <mergeCell ref="AA6:AA7"/>
    <mergeCell ref="K5:K6"/>
    <mergeCell ref="L5:L6"/>
    <mergeCell ref="M5:M6"/>
    <mergeCell ref="G4:G7"/>
    <mergeCell ref="H4:J4"/>
    <mergeCell ref="R5:R6"/>
    <mergeCell ref="AB4:AB6"/>
    <mergeCell ref="AC4:AC6"/>
    <mergeCell ref="V4:AA4"/>
    <mergeCell ref="N5:N7"/>
    <mergeCell ref="O5:O7"/>
    <mergeCell ref="A1:Z1"/>
    <mergeCell ref="T5:T7"/>
    <mergeCell ref="F4:F7"/>
    <mergeCell ref="A4:A7"/>
    <mergeCell ref="B4:B7"/>
    <mergeCell ref="C4:C7"/>
    <mergeCell ref="D4:D7"/>
    <mergeCell ref="E4:E7"/>
    <mergeCell ref="K4:M4"/>
    <mergeCell ref="N4:P4"/>
    <mergeCell ref="Q4:R4"/>
    <mergeCell ref="P5:P7"/>
    <mergeCell ref="Q5:Q6"/>
    <mergeCell ref="S4:U4"/>
  </mergeCells>
  <phoneticPr fontId="2" type="noConversion"/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A30"/>
  <sheetViews>
    <sheetView zoomScale="85" zoomScaleNormal="85" workbookViewId="0">
      <selection activeCell="X18" sqref="X18"/>
    </sheetView>
  </sheetViews>
  <sheetFormatPr defaultRowHeight="16.5" x14ac:dyDescent="0.3"/>
  <cols>
    <col min="1" max="1" width="8.125" style="3" bestFit="1" customWidth="1"/>
    <col min="2" max="2" width="26.75" style="3" bestFit="1" customWidth="1"/>
    <col min="3" max="3" width="8.125" style="3" customWidth="1"/>
    <col min="4" max="4" width="11.5" style="2" customWidth="1"/>
    <col min="5" max="5" width="31.875" style="2" customWidth="1"/>
    <col min="6" max="6" width="10.25" style="2" hidden="1" customWidth="1"/>
    <col min="7" max="7" width="7.125" hidden="1" customWidth="1"/>
    <col min="8" max="8" width="16.625" hidden="1" customWidth="1"/>
    <col min="9" max="9" width="21.125" hidden="1" customWidth="1"/>
    <col min="10" max="10" width="9.875" customWidth="1"/>
    <col min="11" max="11" width="8.375" customWidth="1"/>
    <col min="12" max="12" width="8.75" style="11" customWidth="1"/>
    <col min="13" max="13" width="8.75" customWidth="1"/>
    <col min="14" max="15" width="11.25" hidden="1" customWidth="1"/>
    <col min="16" max="16" width="11.125" style="69" bestFit="1" customWidth="1"/>
    <col min="17" max="17" width="9.375" style="106" bestFit="1" customWidth="1"/>
    <col min="18" max="18" width="9.375" style="69" bestFit="1" customWidth="1"/>
    <col min="19" max="19" width="11.75" style="69" customWidth="1"/>
    <col min="20" max="20" width="11.75" style="69" hidden="1" customWidth="1"/>
    <col min="21" max="21" width="11.75" style="69" customWidth="1"/>
    <col min="22" max="22" width="11.75" style="69" hidden="1" customWidth="1"/>
    <col min="23" max="23" width="11.125" style="69" bestFit="1" customWidth="1"/>
    <col min="24" max="24" width="45.625" style="69" customWidth="1"/>
    <col min="25" max="26" width="11.125" style="69" hidden="1" customWidth="1"/>
    <col min="27" max="27" width="9" style="69"/>
  </cols>
  <sheetData>
    <row r="1" spans="1:27" s="11" customFormat="1" ht="38.25" customHeight="1" x14ac:dyDescent="0.3">
      <c r="A1" s="281" t="s">
        <v>147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72"/>
      <c r="Z1" s="69"/>
      <c r="AA1" s="69"/>
    </row>
    <row r="2" spans="1:27" s="11" customFormat="1" ht="16.350000000000001" customHeight="1" x14ac:dyDescent="0.3">
      <c r="A2" s="8"/>
      <c r="B2" s="8"/>
      <c r="C2" s="8"/>
      <c r="D2" s="8"/>
      <c r="E2" s="8"/>
      <c r="F2" s="8"/>
      <c r="G2" s="9"/>
      <c r="J2" s="12"/>
      <c r="K2" s="12"/>
      <c r="L2" s="12"/>
      <c r="M2" s="13"/>
      <c r="N2" s="14"/>
      <c r="O2" s="14"/>
      <c r="P2" s="69"/>
      <c r="Q2" s="106"/>
      <c r="R2" s="69"/>
      <c r="S2" s="69"/>
      <c r="T2" s="69"/>
      <c r="U2" s="69"/>
      <c r="V2" s="69"/>
      <c r="W2" s="69"/>
      <c r="X2" s="69"/>
      <c r="Y2" s="69"/>
      <c r="Z2" s="69"/>
      <c r="AA2" s="69"/>
    </row>
    <row r="3" spans="1:27" s="15" customFormat="1" ht="22.5" customHeight="1" x14ac:dyDescent="0.3">
      <c r="A3" s="288" t="s">
        <v>2</v>
      </c>
      <c r="B3" s="284" t="s">
        <v>20</v>
      </c>
      <c r="C3" s="320" t="s">
        <v>6</v>
      </c>
      <c r="D3" s="314" t="s">
        <v>43</v>
      </c>
      <c r="E3" s="325" t="s">
        <v>8</v>
      </c>
      <c r="F3" s="314" t="s">
        <v>44</v>
      </c>
      <c r="G3" s="294" t="s">
        <v>38</v>
      </c>
      <c r="H3" s="295"/>
      <c r="I3" s="296"/>
      <c r="J3" s="297" t="s">
        <v>141</v>
      </c>
      <c r="K3" s="288"/>
      <c r="L3" s="288"/>
      <c r="M3" s="307"/>
      <c r="N3" s="288" t="s">
        <v>78</v>
      </c>
      <c r="O3" s="288"/>
      <c r="P3" s="299" t="s">
        <v>146</v>
      </c>
      <c r="Q3" s="299"/>
      <c r="R3" s="299"/>
      <c r="S3" s="300" t="s">
        <v>149</v>
      </c>
      <c r="T3" s="301"/>
      <c r="U3" s="301"/>
      <c r="V3" s="301"/>
      <c r="W3" s="301"/>
      <c r="X3" s="298"/>
      <c r="Y3" s="289" t="s">
        <v>34</v>
      </c>
      <c r="Z3" s="289" t="s">
        <v>33</v>
      </c>
      <c r="AA3" s="297" t="s">
        <v>5</v>
      </c>
    </row>
    <row r="4" spans="1:27" s="15" customFormat="1" ht="22.5" customHeight="1" x14ac:dyDescent="0.3">
      <c r="A4" s="288"/>
      <c r="B4" s="285"/>
      <c r="C4" s="321"/>
      <c r="D4" s="315"/>
      <c r="E4" s="317"/>
      <c r="F4" s="315"/>
      <c r="G4" s="289" t="s">
        <v>39</v>
      </c>
      <c r="H4" s="284" t="s">
        <v>41</v>
      </c>
      <c r="I4" s="289" t="s">
        <v>40</v>
      </c>
      <c r="J4" s="284" t="s">
        <v>0</v>
      </c>
      <c r="K4" s="289" t="s">
        <v>26</v>
      </c>
      <c r="L4" s="289" t="s">
        <v>27</v>
      </c>
      <c r="M4" s="284" t="s">
        <v>4</v>
      </c>
      <c r="N4" s="289" t="s">
        <v>25</v>
      </c>
      <c r="O4" s="289" t="s">
        <v>28</v>
      </c>
      <c r="P4" s="296" t="s">
        <v>82</v>
      </c>
      <c r="Q4" s="283" t="s">
        <v>83</v>
      </c>
      <c r="R4" s="283" t="s">
        <v>142</v>
      </c>
      <c r="S4" s="288" t="s">
        <v>29</v>
      </c>
      <c r="T4" s="284"/>
      <c r="U4" s="302" t="s">
        <v>93</v>
      </c>
      <c r="V4" s="303"/>
      <c r="W4" s="304"/>
      <c r="X4" s="297"/>
      <c r="Y4" s="285"/>
      <c r="Z4" s="285"/>
      <c r="AA4" s="297"/>
    </row>
    <row r="5" spans="1:27" s="15" customFormat="1" ht="22.5" customHeight="1" x14ac:dyDescent="0.3">
      <c r="A5" s="288"/>
      <c r="B5" s="285"/>
      <c r="C5" s="321"/>
      <c r="D5" s="315"/>
      <c r="E5" s="317"/>
      <c r="F5" s="315"/>
      <c r="G5" s="290"/>
      <c r="H5" s="285"/>
      <c r="I5" s="290"/>
      <c r="J5" s="285"/>
      <c r="K5" s="290"/>
      <c r="L5" s="290"/>
      <c r="M5" s="285"/>
      <c r="N5" s="290"/>
      <c r="O5" s="290"/>
      <c r="P5" s="296"/>
      <c r="Q5" s="283"/>
      <c r="R5" s="283"/>
      <c r="S5" s="286" t="s">
        <v>113</v>
      </c>
      <c r="T5" s="128" t="s">
        <v>79</v>
      </c>
      <c r="U5" s="289" t="s">
        <v>95</v>
      </c>
      <c r="V5" s="129" t="s">
        <v>80</v>
      </c>
      <c r="W5" s="291" t="s">
        <v>94</v>
      </c>
      <c r="X5" s="289" t="s">
        <v>30</v>
      </c>
      <c r="Y5" s="285"/>
      <c r="Z5" s="285"/>
      <c r="AA5" s="297"/>
    </row>
    <row r="6" spans="1:27" s="15" customFormat="1" ht="22.5" customHeight="1" x14ac:dyDescent="0.3">
      <c r="A6" s="288"/>
      <c r="B6" s="306"/>
      <c r="C6" s="324"/>
      <c r="D6" s="323"/>
      <c r="E6" s="326"/>
      <c r="F6" s="323"/>
      <c r="G6" s="305"/>
      <c r="H6" s="306"/>
      <c r="I6" s="305"/>
      <c r="J6" s="306"/>
      <c r="K6" s="305"/>
      <c r="L6" s="305"/>
      <c r="M6" s="306"/>
      <c r="N6" s="132" t="s">
        <v>46</v>
      </c>
      <c r="O6" s="130" t="s">
        <v>47</v>
      </c>
      <c r="P6" s="296"/>
      <c r="Q6" s="283"/>
      <c r="R6" s="283"/>
      <c r="S6" s="287"/>
      <c r="T6" s="133"/>
      <c r="U6" s="305"/>
      <c r="V6" s="134"/>
      <c r="W6" s="319"/>
      <c r="X6" s="305"/>
      <c r="Y6" s="135" t="s">
        <v>31</v>
      </c>
      <c r="Z6" s="130" t="s">
        <v>32</v>
      </c>
      <c r="AA6" s="297"/>
    </row>
    <row r="7" spans="1:27" s="30" customFormat="1" ht="25.5" customHeight="1" thickBot="1" x14ac:dyDescent="0.35">
      <c r="A7" s="260" t="s">
        <v>1</v>
      </c>
      <c r="B7" s="313"/>
      <c r="C7" s="313"/>
      <c r="D7" s="260"/>
      <c r="E7" s="260"/>
      <c r="F7" s="260"/>
      <c r="G7" s="261"/>
      <c r="H7" s="262"/>
      <c r="I7" s="262"/>
      <c r="J7" s="263"/>
      <c r="K7" s="263"/>
      <c r="L7" s="263"/>
      <c r="M7" s="263"/>
      <c r="N7" s="263"/>
      <c r="O7" s="264"/>
      <c r="P7" s="261"/>
      <c r="Q7" s="261"/>
      <c r="R7" s="261"/>
      <c r="S7" s="261"/>
      <c r="T7" s="261"/>
      <c r="U7" s="261"/>
      <c r="V7" s="261"/>
      <c r="W7" s="261"/>
      <c r="X7" s="261"/>
      <c r="Y7" s="261"/>
      <c r="Z7" s="261"/>
      <c r="AA7" s="265"/>
    </row>
    <row r="8" spans="1:27" s="104" customFormat="1" ht="25.5" customHeight="1" x14ac:dyDescent="0.3">
      <c r="A8" s="232"/>
      <c r="B8" s="237" t="s">
        <v>88</v>
      </c>
      <c r="C8" s="238"/>
      <c r="D8" s="232"/>
      <c r="E8" s="232"/>
      <c r="F8" s="232"/>
      <c r="G8" s="255"/>
      <c r="H8" s="256"/>
      <c r="I8" s="256"/>
      <c r="J8" s="257"/>
      <c r="K8" s="257"/>
      <c r="L8" s="257"/>
      <c r="M8" s="257"/>
      <c r="N8" s="257"/>
      <c r="O8" s="258"/>
      <c r="P8" s="255"/>
      <c r="Q8" s="255"/>
      <c r="R8" s="255"/>
      <c r="S8" s="255"/>
      <c r="T8" s="255"/>
      <c r="U8" s="255"/>
      <c r="V8" s="255"/>
      <c r="W8" s="255"/>
      <c r="X8" s="255"/>
      <c r="Y8" s="255"/>
      <c r="Z8" s="255"/>
      <c r="AA8" s="259"/>
    </row>
    <row r="9" spans="1:27" s="105" customFormat="1" ht="24.75" customHeight="1" x14ac:dyDescent="0.3">
      <c r="A9" s="161" t="s">
        <v>85</v>
      </c>
      <c r="B9" s="148" t="s">
        <v>86</v>
      </c>
      <c r="C9" s="148" t="s">
        <v>86</v>
      </c>
      <c r="D9" s="241" t="s">
        <v>11</v>
      </c>
      <c r="E9" s="241" t="s">
        <v>64</v>
      </c>
      <c r="F9" s="239" t="s">
        <v>139</v>
      </c>
      <c r="G9" s="239">
        <v>30</v>
      </c>
      <c r="H9" s="242" t="s">
        <v>65</v>
      </c>
      <c r="I9" s="242" t="s">
        <v>74</v>
      </c>
      <c r="J9" s="251">
        <f>K9+L9+M9</f>
        <v>52250</v>
      </c>
      <c r="K9" s="161">
        <v>2612.5</v>
      </c>
      <c r="L9" s="161">
        <v>23512.5</v>
      </c>
      <c r="M9" s="161">
        <v>26125</v>
      </c>
      <c r="N9" s="251"/>
      <c r="O9" s="251">
        <f>N9/J9*100</f>
        <v>0</v>
      </c>
      <c r="P9" s="159">
        <v>314</v>
      </c>
      <c r="Q9" s="159">
        <v>86</v>
      </c>
      <c r="R9" s="159">
        <v>86</v>
      </c>
      <c r="S9" s="159">
        <v>360</v>
      </c>
      <c r="T9" s="159">
        <v>230</v>
      </c>
      <c r="U9" s="159">
        <v>200</v>
      </c>
      <c r="V9" s="160">
        <v>45</v>
      </c>
      <c r="W9" s="160">
        <v>190</v>
      </c>
      <c r="X9" s="161" t="s">
        <v>50</v>
      </c>
      <c r="Y9" s="161"/>
      <c r="Z9" s="161"/>
      <c r="AA9" s="243"/>
    </row>
    <row r="10" spans="1:27" s="105" customFormat="1" ht="24.75" customHeight="1" x14ac:dyDescent="0.3">
      <c r="A10" s="161" t="s">
        <v>85</v>
      </c>
      <c r="B10" s="148" t="s">
        <v>86</v>
      </c>
      <c r="C10" s="148" t="s">
        <v>86</v>
      </c>
      <c r="D10" s="241" t="s">
        <v>11</v>
      </c>
      <c r="E10" s="241" t="s">
        <v>66</v>
      </c>
      <c r="F10" s="239" t="s">
        <v>140</v>
      </c>
      <c r="G10" s="239">
        <v>30</v>
      </c>
      <c r="H10" s="242" t="s">
        <v>67</v>
      </c>
      <c r="I10" s="242" t="s">
        <v>74</v>
      </c>
      <c r="J10" s="251">
        <f t="shared" ref="J10:J12" si="0">K10+L10+M10</f>
        <v>21626</v>
      </c>
      <c r="K10" s="161">
        <v>1081.3</v>
      </c>
      <c r="L10" s="161">
        <v>9731.7000000000007</v>
      </c>
      <c r="M10" s="161">
        <v>10813</v>
      </c>
      <c r="N10" s="251"/>
      <c r="O10" s="251">
        <f t="shared" ref="O10:O12" si="1">N10/J10*100</f>
        <v>0</v>
      </c>
      <c r="P10" s="159">
        <v>314</v>
      </c>
      <c r="Q10" s="159">
        <v>86</v>
      </c>
      <c r="R10" s="159">
        <v>86</v>
      </c>
      <c r="S10" s="159">
        <v>360</v>
      </c>
      <c r="T10" s="159">
        <v>230</v>
      </c>
      <c r="U10" s="159">
        <v>200</v>
      </c>
      <c r="V10" s="160">
        <v>45</v>
      </c>
      <c r="W10" s="160">
        <v>190</v>
      </c>
      <c r="X10" s="161" t="s">
        <v>50</v>
      </c>
      <c r="Y10" s="161">
        <f>V10/T10*100</f>
        <v>19.565217391304348</v>
      </c>
      <c r="Z10" s="161">
        <f>V10/U10*100</f>
        <v>22.5</v>
      </c>
      <c r="AA10" s="163"/>
    </row>
    <row r="11" spans="1:27" s="105" customFormat="1" ht="24.75" customHeight="1" x14ac:dyDescent="0.3">
      <c r="A11" s="161" t="s">
        <v>85</v>
      </c>
      <c r="B11" s="148" t="s">
        <v>86</v>
      </c>
      <c r="C11" s="148" t="s">
        <v>86</v>
      </c>
      <c r="D11" s="241" t="s">
        <v>19</v>
      </c>
      <c r="E11" s="241" t="s">
        <v>68</v>
      </c>
      <c r="F11" s="239" t="s">
        <v>139</v>
      </c>
      <c r="G11" s="239">
        <v>30</v>
      </c>
      <c r="H11" s="242" t="s">
        <v>67</v>
      </c>
      <c r="I11" s="242" t="s">
        <v>74</v>
      </c>
      <c r="J11" s="251">
        <f t="shared" si="0"/>
        <v>180000</v>
      </c>
      <c r="K11" s="161">
        <v>9000</v>
      </c>
      <c r="L11" s="161">
        <v>81000</v>
      </c>
      <c r="M11" s="161">
        <v>90000</v>
      </c>
      <c r="N11" s="251"/>
      <c r="O11" s="251">
        <f t="shared" si="1"/>
        <v>0</v>
      </c>
      <c r="P11" s="159">
        <v>767</v>
      </c>
      <c r="Q11" s="159">
        <v>67</v>
      </c>
      <c r="R11" s="159">
        <v>67</v>
      </c>
      <c r="S11" s="159">
        <v>830</v>
      </c>
      <c r="T11" s="159">
        <v>419</v>
      </c>
      <c r="U11" s="159">
        <v>80</v>
      </c>
      <c r="V11" s="160">
        <v>4.3</v>
      </c>
      <c r="W11" s="160">
        <v>19</v>
      </c>
      <c r="X11" s="161" t="s">
        <v>50</v>
      </c>
      <c r="Y11" s="161">
        <f t="shared" ref="Y11:Y12" si="2">V11/T11*100</f>
        <v>1.0262529832935561</v>
      </c>
      <c r="Z11" s="161">
        <f t="shared" ref="Z11:Z12" si="3">V11/U11*100</f>
        <v>5.375</v>
      </c>
      <c r="AA11" s="163"/>
    </row>
    <row r="12" spans="1:27" s="105" customFormat="1" ht="24.75" customHeight="1" x14ac:dyDescent="0.3">
      <c r="A12" s="161" t="s">
        <v>85</v>
      </c>
      <c r="B12" s="148" t="s">
        <v>86</v>
      </c>
      <c r="C12" s="148" t="s">
        <v>86</v>
      </c>
      <c r="D12" s="241" t="s">
        <v>48</v>
      </c>
      <c r="E12" s="241" t="s">
        <v>75</v>
      </c>
      <c r="F12" s="239" t="s">
        <v>140</v>
      </c>
      <c r="G12" s="239">
        <v>100</v>
      </c>
      <c r="H12" s="242" t="s">
        <v>69</v>
      </c>
      <c r="I12" s="242" t="s">
        <v>73</v>
      </c>
      <c r="J12" s="251">
        <f t="shared" si="0"/>
        <v>18190</v>
      </c>
      <c r="K12" s="161">
        <v>909.5</v>
      </c>
      <c r="L12" s="161">
        <v>8185.5</v>
      </c>
      <c r="M12" s="161">
        <v>9095</v>
      </c>
      <c r="N12" s="251">
        <v>18190</v>
      </c>
      <c r="O12" s="251">
        <f t="shared" si="1"/>
        <v>100</v>
      </c>
      <c r="P12" s="159">
        <v>90</v>
      </c>
      <c r="Q12" s="159">
        <v>18</v>
      </c>
      <c r="R12" s="159">
        <v>18</v>
      </c>
      <c r="S12" s="159">
        <v>115</v>
      </c>
      <c r="T12" s="159">
        <v>110</v>
      </c>
      <c r="U12" s="160">
        <v>30</v>
      </c>
      <c r="V12" s="160">
        <v>11</v>
      </c>
      <c r="W12" s="160">
        <v>366</v>
      </c>
      <c r="X12" s="161" t="s">
        <v>54</v>
      </c>
      <c r="Y12" s="161">
        <f t="shared" si="2"/>
        <v>10</v>
      </c>
      <c r="Z12" s="161">
        <f t="shared" si="3"/>
        <v>36.666666666666664</v>
      </c>
      <c r="AA12" s="163"/>
    </row>
    <row r="13" spans="1:27" s="29" customFormat="1" ht="24.75" customHeight="1" x14ac:dyDescent="0.3">
      <c r="A13" s="94"/>
      <c r="B13" s="94"/>
      <c r="C13" s="97"/>
      <c r="D13" s="97"/>
      <c r="E13" s="97"/>
      <c r="F13" s="94"/>
      <c r="G13" s="94"/>
      <c r="H13" s="96"/>
      <c r="I13" s="96"/>
      <c r="J13" s="95"/>
      <c r="K13" s="95"/>
      <c r="L13" s="95"/>
      <c r="M13" s="95"/>
      <c r="N13" s="95"/>
      <c r="O13" s="95"/>
      <c r="P13" s="46"/>
      <c r="Q13" s="46"/>
      <c r="R13" s="46"/>
      <c r="S13" s="46"/>
      <c r="T13" s="46"/>
      <c r="U13" s="46"/>
      <c r="V13" s="46"/>
      <c r="W13" s="46"/>
      <c r="X13" s="48"/>
      <c r="Y13" s="48"/>
      <c r="Z13" s="48"/>
      <c r="AA13" s="48"/>
    </row>
    <row r="14" spans="1:27" s="29" customFormat="1" ht="24.75" customHeight="1" x14ac:dyDescent="0.3">
      <c r="A14" s="78"/>
      <c r="B14" s="92"/>
      <c r="C14" s="78"/>
      <c r="D14" s="78"/>
      <c r="E14" s="78"/>
      <c r="F14" s="78"/>
      <c r="G14" s="94"/>
      <c r="H14" s="96"/>
      <c r="I14" s="96"/>
      <c r="J14" s="95"/>
      <c r="K14" s="78"/>
      <c r="L14" s="78"/>
      <c r="M14" s="78"/>
      <c r="N14" s="95"/>
      <c r="O14" s="95"/>
      <c r="P14" s="46"/>
      <c r="Q14" s="46"/>
      <c r="R14" s="46"/>
      <c r="S14" s="46"/>
      <c r="T14" s="46"/>
      <c r="U14" s="46"/>
      <c r="V14" s="46"/>
      <c r="W14" s="46"/>
      <c r="X14" s="48"/>
      <c r="Y14" s="48"/>
      <c r="Z14" s="48"/>
      <c r="AA14" s="48"/>
    </row>
    <row r="15" spans="1:27" s="29" customFormat="1" ht="24.75" customHeight="1" x14ac:dyDescent="0.3">
      <c r="A15" s="78"/>
      <c r="B15" s="92"/>
      <c r="C15" s="78"/>
      <c r="D15" s="78"/>
      <c r="E15" s="78"/>
      <c r="F15" s="78"/>
      <c r="G15" s="94"/>
      <c r="H15" s="96"/>
      <c r="I15" s="96"/>
      <c r="J15" s="95"/>
      <c r="K15" s="78"/>
      <c r="L15" s="78"/>
      <c r="M15" s="78"/>
      <c r="N15" s="95"/>
      <c r="O15" s="95"/>
      <c r="P15" s="46"/>
      <c r="Q15" s="46"/>
      <c r="R15" s="46"/>
      <c r="S15" s="46"/>
      <c r="T15" s="46"/>
      <c r="U15" s="46"/>
      <c r="V15" s="46"/>
      <c r="W15" s="46"/>
      <c r="X15" s="48"/>
      <c r="Y15" s="48"/>
      <c r="Z15" s="48"/>
      <c r="AA15" s="48"/>
    </row>
    <row r="16" spans="1:27" s="29" customFormat="1" ht="24.75" customHeight="1" x14ac:dyDescent="0.3">
      <c r="A16" s="77"/>
      <c r="B16" s="92"/>
      <c r="C16" s="78"/>
      <c r="D16" s="78"/>
      <c r="E16" s="78"/>
      <c r="F16" s="77"/>
      <c r="G16" s="94"/>
      <c r="H16" s="96"/>
      <c r="I16" s="96"/>
      <c r="J16" s="95"/>
      <c r="K16" s="78"/>
      <c r="L16" s="78"/>
      <c r="M16" s="78"/>
      <c r="N16" s="95"/>
      <c r="O16" s="95"/>
      <c r="P16" s="46"/>
      <c r="Q16" s="46"/>
      <c r="R16" s="46"/>
      <c r="S16" s="46"/>
      <c r="T16" s="46"/>
      <c r="U16" s="46"/>
      <c r="V16" s="46"/>
      <c r="W16" s="46"/>
      <c r="X16" s="48"/>
      <c r="Y16" s="48"/>
      <c r="Z16" s="48"/>
      <c r="AA16" s="48"/>
    </row>
    <row r="17" spans="1:27" s="29" customFormat="1" ht="24.75" customHeight="1" x14ac:dyDescent="0.3">
      <c r="A17" s="77"/>
      <c r="B17" s="92"/>
      <c r="C17" s="78"/>
      <c r="D17" s="78"/>
      <c r="E17" s="78"/>
      <c r="F17" s="77"/>
      <c r="G17" s="94"/>
      <c r="H17" s="96"/>
      <c r="I17" s="96"/>
      <c r="J17" s="95"/>
      <c r="K17" s="78"/>
      <c r="L17" s="78"/>
      <c r="M17" s="78"/>
      <c r="N17" s="95"/>
      <c r="O17" s="95"/>
      <c r="P17" s="46"/>
      <c r="Q17" s="46"/>
      <c r="R17" s="46"/>
      <c r="S17" s="46"/>
      <c r="T17" s="46"/>
      <c r="U17" s="46"/>
      <c r="V17" s="46"/>
      <c r="W17" s="46"/>
      <c r="X17" s="48"/>
      <c r="Y17" s="48"/>
      <c r="Z17" s="48"/>
      <c r="AA17" s="48"/>
    </row>
    <row r="18" spans="1:27" s="29" customFormat="1" ht="24.75" customHeight="1" x14ac:dyDescent="0.3">
      <c r="A18" s="77"/>
      <c r="B18" s="92"/>
      <c r="C18" s="78"/>
      <c r="D18" s="78"/>
      <c r="E18" s="78"/>
      <c r="F18" s="77"/>
      <c r="G18" s="94"/>
      <c r="H18" s="96"/>
      <c r="I18" s="96"/>
      <c r="J18" s="95"/>
      <c r="K18" s="78"/>
      <c r="L18" s="78"/>
      <c r="M18" s="78"/>
      <c r="N18" s="95"/>
      <c r="O18" s="95"/>
      <c r="P18" s="46"/>
      <c r="Q18" s="46"/>
      <c r="R18" s="46"/>
      <c r="S18" s="46"/>
      <c r="T18" s="46"/>
      <c r="U18" s="46"/>
      <c r="V18" s="46"/>
      <c r="W18" s="46"/>
      <c r="X18" s="48"/>
      <c r="Y18" s="48"/>
      <c r="Z18" s="48"/>
      <c r="AA18" s="48"/>
    </row>
    <row r="19" spans="1:27" s="29" customFormat="1" ht="24.75" customHeight="1" x14ac:dyDescent="0.3">
      <c r="A19" s="94"/>
      <c r="B19" s="94"/>
      <c r="C19" s="97"/>
      <c r="D19" s="97"/>
      <c r="E19" s="97"/>
      <c r="F19" s="77"/>
      <c r="G19" s="94"/>
      <c r="H19" s="96"/>
      <c r="I19" s="96"/>
      <c r="J19" s="95"/>
      <c r="K19" s="78"/>
      <c r="L19" s="78"/>
      <c r="M19" s="78"/>
      <c r="N19" s="95"/>
      <c r="O19" s="95"/>
      <c r="P19" s="46"/>
      <c r="Q19" s="46"/>
      <c r="R19" s="46"/>
      <c r="S19" s="46"/>
      <c r="T19" s="46"/>
      <c r="U19" s="46"/>
      <c r="V19" s="46"/>
      <c r="W19" s="46"/>
      <c r="X19" s="48"/>
      <c r="Y19" s="48"/>
      <c r="Z19" s="48"/>
      <c r="AA19" s="48"/>
    </row>
    <row r="20" spans="1:27" s="29" customFormat="1" ht="24.75" customHeight="1" x14ac:dyDescent="0.3">
      <c r="A20" s="94"/>
      <c r="B20" s="94"/>
      <c r="C20" s="97"/>
      <c r="D20" s="97"/>
      <c r="E20" s="97"/>
      <c r="F20" s="77"/>
      <c r="G20" s="94"/>
      <c r="H20" s="96"/>
      <c r="I20" s="96"/>
      <c r="J20" s="95"/>
      <c r="K20" s="95"/>
      <c r="L20" s="95"/>
      <c r="M20" s="95"/>
      <c r="N20" s="95"/>
      <c r="O20" s="95"/>
      <c r="P20" s="46"/>
      <c r="Q20" s="46"/>
      <c r="R20" s="46"/>
      <c r="S20" s="46"/>
      <c r="T20" s="46"/>
      <c r="U20" s="46"/>
      <c r="V20" s="46"/>
      <c r="W20" s="46"/>
      <c r="X20" s="48"/>
      <c r="Y20" s="48"/>
      <c r="Z20" s="48"/>
      <c r="AA20" s="48"/>
    </row>
    <row r="21" spans="1:27" s="29" customFormat="1" ht="24.75" customHeight="1" x14ac:dyDescent="0.3">
      <c r="A21" s="78"/>
      <c r="B21" s="92"/>
      <c r="C21" s="78"/>
      <c r="D21" s="78"/>
      <c r="E21" s="78"/>
      <c r="F21" s="78"/>
      <c r="G21" s="94"/>
      <c r="H21" s="96"/>
      <c r="I21" s="96"/>
      <c r="J21" s="95"/>
      <c r="K21" s="78"/>
      <c r="L21" s="78"/>
      <c r="M21" s="78"/>
      <c r="N21" s="95"/>
      <c r="O21" s="95"/>
      <c r="P21" s="46"/>
      <c r="Q21" s="46"/>
      <c r="R21" s="46"/>
      <c r="S21" s="46"/>
      <c r="T21" s="46"/>
      <c r="U21" s="46"/>
      <c r="V21" s="46"/>
      <c r="W21" s="46"/>
      <c r="X21" s="48"/>
      <c r="Y21" s="48"/>
      <c r="Z21" s="48"/>
      <c r="AA21" s="48"/>
    </row>
    <row r="22" spans="1:27" s="29" customFormat="1" ht="24.75" customHeight="1" x14ac:dyDescent="0.3">
      <c r="A22" s="78"/>
      <c r="B22" s="93"/>
      <c r="C22" s="78"/>
      <c r="D22" s="78"/>
      <c r="E22" s="78"/>
      <c r="F22" s="78"/>
      <c r="G22" s="94"/>
      <c r="H22" s="96"/>
      <c r="I22" s="96"/>
      <c r="J22" s="95"/>
      <c r="K22" s="78"/>
      <c r="L22" s="78"/>
      <c r="M22" s="78"/>
      <c r="N22" s="95"/>
      <c r="O22" s="95"/>
      <c r="P22" s="46"/>
      <c r="Q22" s="46"/>
      <c r="R22" s="46"/>
      <c r="S22" s="46"/>
      <c r="T22" s="46"/>
      <c r="U22" s="46"/>
      <c r="V22" s="46"/>
      <c r="W22" s="46"/>
      <c r="X22" s="48"/>
      <c r="Y22" s="48"/>
      <c r="Z22" s="48"/>
      <c r="AA22" s="48"/>
    </row>
    <row r="23" spans="1:27" s="29" customFormat="1" ht="24.75" customHeight="1" x14ac:dyDescent="0.3">
      <c r="A23" s="78"/>
      <c r="B23" s="93"/>
      <c r="C23" s="78"/>
      <c r="D23" s="78"/>
      <c r="E23" s="78"/>
      <c r="F23" s="78"/>
      <c r="G23" s="94"/>
      <c r="H23" s="96"/>
      <c r="I23" s="96"/>
      <c r="J23" s="95"/>
      <c r="K23" s="95"/>
      <c r="L23" s="95"/>
      <c r="M23" s="95"/>
      <c r="N23" s="95"/>
      <c r="O23" s="95"/>
      <c r="P23" s="46"/>
      <c r="Q23" s="46"/>
      <c r="R23" s="46"/>
      <c r="S23" s="46"/>
      <c r="T23" s="46"/>
      <c r="U23" s="46"/>
      <c r="V23" s="46"/>
      <c r="W23" s="46"/>
      <c r="X23" s="48"/>
      <c r="Y23" s="48"/>
      <c r="Z23" s="48"/>
      <c r="AA23" s="48"/>
    </row>
    <row r="24" spans="1:27" s="29" customFormat="1" ht="24.75" customHeight="1" x14ac:dyDescent="0.3">
      <c r="A24" s="77"/>
      <c r="B24" s="93"/>
      <c r="C24" s="78"/>
      <c r="D24" s="78"/>
      <c r="E24" s="78"/>
      <c r="F24" s="78"/>
      <c r="G24" s="94"/>
      <c r="H24" s="96"/>
      <c r="I24" s="96"/>
      <c r="J24" s="95"/>
      <c r="K24" s="78"/>
      <c r="L24" s="78"/>
      <c r="M24" s="78"/>
      <c r="N24" s="95"/>
      <c r="O24" s="95"/>
      <c r="P24" s="46"/>
      <c r="Q24" s="46"/>
      <c r="R24" s="46"/>
      <c r="S24" s="46"/>
      <c r="T24" s="46"/>
      <c r="U24" s="46"/>
      <c r="V24" s="46"/>
      <c r="W24" s="46"/>
      <c r="X24" s="48"/>
      <c r="Y24" s="48"/>
      <c r="Z24" s="48"/>
      <c r="AA24" s="48"/>
    </row>
    <row r="25" spans="1:27" s="29" customFormat="1" ht="24.75" customHeight="1" x14ac:dyDescent="0.3">
      <c r="A25" s="77"/>
      <c r="B25" s="93"/>
      <c r="C25" s="78"/>
      <c r="D25" s="78"/>
      <c r="E25" s="77"/>
      <c r="F25" s="77"/>
      <c r="G25" s="94"/>
      <c r="H25" s="96"/>
      <c r="I25" s="96"/>
      <c r="J25" s="95"/>
      <c r="K25" s="78"/>
      <c r="L25" s="78"/>
      <c r="M25" s="78"/>
      <c r="N25" s="95"/>
      <c r="O25" s="95"/>
      <c r="P25" s="46"/>
      <c r="Q25" s="46"/>
      <c r="R25" s="46"/>
      <c r="S25" s="46"/>
      <c r="T25" s="46"/>
      <c r="U25" s="46"/>
      <c r="V25" s="46"/>
      <c r="W25" s="46"/>
      <c r="X25" s="48"/>
      <c r="Y25" s="48"/>
      <c r="Z25" s="48"/>
      <c r="AA25" s="48"/>
    </row>
    <row r="26" spans="1:27" s="29" customFormat="1" ht="24.75" customHeight="1" x14ac:dyDescent="0.3">
      <c r="A26" s="77"/>
      <c r="B26" s="93"/>
      <c r="C26" s="78"/>
      <c r="D26" s="78"/>
      <c r="E26" s="77"/>
      <c r="F26" s="77"/>
      <c r="G26" s="94"/>
      <c r="H26" s="96"/>
      <c r="I26" s="96"/>
      <c r="J26" s="95"/>
      <c r="K26" s="78"/>
      <c r="L26" s="78"/>
      <c r="M26" s="78"/>
      <c r="N26" s="95"/>
      <c r="O26" s="95"/>
      <c r="P26" s="46"/>
      <c r="Q26" s="46"/>
      <c r="R26" s="46"/>
      <c r="S26" s="46"/>
      <c r="T26" s="46"/>
      <c r="U26" s="46"/>
      <c r="V26" s="46"/>
      <c r="W26" s="46"/>
      <c r="X26" s="48"/>
      <c r="Y26" s="48"/>
      <c r="Z26" s="48"/>
      <c r="AA26" s="48"/>
    </row>
    <row r="27" spans="1:27" s="29" customFormat="1" ht="24.75" customHeight="1" x14ac:dyDescent="0.3">
      <c r="A27" s="77"/>
      <c r="B27" s="93"/>
      <c r="C27" s="78"/>
      <c r="D27" s="78"/>
      <c r="E27" s="77"/>
      <c r="F27" s="77"/>
      <c r="G27" s="94"/>
      <c r="H27" s="96"/>
      <c r="I27" s="96"/>
      <c r="J27" s="95"/>
      <c r="K27" s="78"/>
      <c r="L27" s="78"/>
      <c r="M27" s="78"/>
      <c r="N27" s="95"/>
      <c r="O27" s="95"/>
      <c r="P27" s="46"/>
      <c r="Q27" s="46"/>
      <c r="R27" s="46"/>
      <c r="S27" s="46"/>
      <c r="T27" s="46"/>
      <c r="U27" s="46"/>
      <c r="V27" s="46"/>
      <c r="W27" s="46"/>
      <c r="X27" s="48"/>
      <c r="Y27" s="48"/>
      <c r="Z27" s="48"/>
      <c r="AA27" s="48"/>
    </row>
    <row r="28" spans="1:27" s="29" customFormat="1" ht="24.75" customHeight="1" x14ac:dyDescent="0.3">
      <c r="A28" s="77"/>
      <c r="B28" s="93"/>
      <c r="C28" s="78"/>
      <c r="D28" s="78"/>
      <c r="E28" s="78"/>
      <c r="F28" s="77"/>
      <c r="G28" s="94"/>
      <c r="H28" s="96"/>
      <c r="I28" s="96"/>
      <c r="J28" s="95"/>
      <c r="K28" s="78"/>
      <c r="L28" s="78"/>
      <c r="M28" s="78"/>
      <c r="N28" s="95"/>
      <c r="O28" s="95"/>
      <c r="P28" s="46"/>
      <c r="Q28" s="46"/>
      <c r="R28" s="46"/>
      <c r="S28" s="46"/>
      <c r="T28" s="46"/>
      <c r="U28" s="46"/>
      <c r="V28" s="46"/>
      <c r="W28" s="46"/>
      <c r="X28" s="48"/>
      <c r="Y28" s="48"/>
      <c r="Z28" s="48"/>
      <c r="AA28" s="48"/>
    </row>
    <row r="29" spans="1:27" s="29" customFormat="1" ht="24.75" customHeight="1" x14ac:dyDescent="0.3">
      <c r="A29" s="77"/>
      <c r="B29" s="93"/>
      <c r="C29" s="78"/>
      <c r="D29" s="78"/>
      <c r="E29" s="78"/>
      <c r="F29" s="77"/>
      <c r="G29" s="94"/>
      <c r="H29" s="96"/>
      <c r="I29" s="96"/>
      <c r="J29" s="95"/>
      <c r="K29" s="78"/>
      <c r="L29" s="78"/>
      <c r="M29" s="78"/>
      <c r="N29" s="95"/>
      <c r="O29" s="95"/>
      <c r="P29" s="49"/>
      <c r="Q29" s="49"/>
      <c r="R29" s="49"/>
      <c r="S29" s="49"/>
      <c r="T29" s="49"/>
      <c r="U29" s="49"/>
      <c r="V29" s="50"/>
      <c r="W29" s="50"/>
      <c r="X29" s="48"/>
      <c r="Y29" s="48"/>
      <c r="Z29" s="48"/>
      <c r="AA29" s="52"/>
    </row>
    <row r="30" spans="1:27" s="29" customFormat="1" ht="24.75" customHeight="1" x14ac:dyDescent="0.3">
      <c r="A30" s="94"/>
      <c r="B30" s="94"/>
      <c r="C30" s="94"/>
      <c r="D30" s="94"/>
      <c r="E30" s="97"/>
      <c r="F30" s="94"/>
      <c r="G30" s="94"/>
      <c r="H30" s="96"/>
      <c r="I30" s="96"/>
      <c r="J30" s="95"/>
      <c r="K30" s="95"/>
      <c r="L30" s="95"/>
      <c r="M30" s="95"/>
      <c r="N30" s="95"/>
      <c r="O30" s="95"/>
      <c r="P30" s="49"/>
      <c r="Q30" s="49"/>
      <c r="R30" s="49"/>
      <c r="S30" s="49"/>
      <c r="T30" s="49"/>
      <c r="U30" s="49"/>
      <c r="V30" s="50"/>
      <c r="W30" s="50"/>
      <c r="X30" s="48"/>
      <c r="Y30" s="48"/>
      <c r="Z30" s="48"/>
      <c r="AA30" s="52"/>
    </row>
  </sheetData>
  <mergeCells count="34">
    <mergeCell ref="M4:M6"/>
    <mergeCell ref="H4:H6"/>
    <mergeCell ref="I4:I6"/>
    <mergeCell ref="B7:C7"/>
    <mergeCell ref="J4:J6"/>
    <mergeCell ref="K4:K6"/>
    <mergeCell ref="L4:L6"/>
    <mergeCell ref="A3:A6"/>
    <mergeCell ref="C3:C6"/>
    <mergeCell ref="D3:D6"/>
    <mergeCell ref="E3:E6"/>
    <mergeCell ref="B3:B6"/>
    <mergeCell ref="AA3:AA6"/>
    <mergeCell ref="S4:T4"/>
    <mergeCell ref="U4:X4"/>
    <mergeCell ref="S5:S6"/>
    <mergeCell ref="W5:W6"/>
    <mergeCell ref="X5:X6"/>
    <mergeCell ref="S3:X3"/>
    <mergeCell ref="U5:U6"/>
    <mergeCell ref="A1:X1"/>
    <mergeCell ref="Q4:Q6"/>
    <mergeCell ref="Y3:Y5"/>
    <mergeCell ref="Z3:Z5"/>
    <mergeCell ref="N4:N5"/>
    <mergeCell ref="O4:O5"/>
    <mergeCell ref="P3:R3"/>
    <mergeCell ref="P4:P6"/>
    <mergeCell ref="R4:R6"/>
    <mergeCell ref="F3:F6"/>
    <mergeCell ref="G3:I3"/>
    <mergeCell ref="J3:M3"/>
    <mergeCell ref="N3:O3"/>
    <mergeCell ref="G4:G6"/>
  </mergeCells>
  <phoneticPr fontId="2" type="noConversion"/>
  <pageMargins left="0.7" right="0.7" top="0.75" bottom="0.75" header="0.3" footer="0.3"/>
  <pageSetup paperSize="9" scale="34" fitToHeight="0" orientation="landscape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수출포장재</vt:lpstr>
      <vt:lpstr>고품질 수출 농산물 생산지원(농자재 등 지원)</vt:lpstr>
      <vt:lpstr>고품질 수출 농산물 생산지원(공동선별비 지원)</vt:lpstr>
      <vt:lpstr>수출농산물 생산 시설개선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Usery</cp:lastModifiedBy>
  <cp:lastPrinted>2020-01-19T02:42:35Z</cp:lastPrinted>
  <dcterms:created xsi:type="dcterms:W3CDTF">2016-02-11T11:20:48Z</dcterms:created>
  <dcterms:modified xsi:type="dcterms:W3CDTF">2026-07-02T09:49:17Z</dcterms:modified>
</cp:coreProperties>
</file>